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6.1 Detalle de inversión de equ" sheetId="1" r:id="rId4"/>
    <sheet state="visible" name="6.2 Detalle de Financiación" sheetId="2" r:id="rId5"/>
    <sheet state="visible" name="6.3 Curva de estacionalidad des" sheetId="3" r:id="rId6"/>
    <sheet state="visible" name="6.4.1 Estimación de ventas (Eje" sheetId="4" r:id="rId7"/>
    <sheet state="visible" name="6.5 Sueldos y cargas sociales" sheetId="5" r:id="rId8"/>
    <sheet state="visible" name="6.6 Cashflow" sheetId="6" r:id="rId9"/>
  </sheets>
  <definedNames/>
  <calcPr/>
  <extLst>
    <ext uri="GoogleSheetsCustomDataVersion2">
      <go:sheetsCustomData xmlns:go="http://customooxmlschemas.google.com/" r:id="rId10" roundtripDataChecksum="/WAZdV4xHtkgeWXyAkbdAvKZbY2VRR/tCb7OLJgCSB0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M42">
      <text>
        <t xml:space="preserve">======
ID#AAABwtxkDRc
Andres Ziperovich    (2025-11-25 14:01:09)
Los retiros de capital son sus ganancias. Deberían ser más altas si dan los números</t>
      </text>
    </comment>
    <comment authorId="0" ref="A30">
      <text>
        <t xml:space="preserve">======
ID#AAABwkKsFNQ
Azul Borsnich    (2025-11-21 20:48:31)
Se estima un periodo de recupero de 10 años por lo tanto el valor lo mantuvimos constante todos los años</t>
      </text>
    </comment>
    <comment authorId="0" ref="AM42">
      <text>
        <t xml:space="preserve">======
ID#AAAAnqUZKc0
Fabrizio Scalfino    (2023-03-30 13:42:35)
Retiro de socios (Último mes del ejercicio)</t>
      </text>
    </comment>
    <comment authorId="0" ref="Z42">
      <text>
        <t xml:space="preserve">======
ID#AAAAnqUZKcw
Fabrizio Scalfino    (2023-03-30 13:37:58)
Retiro de socios (último mes del ejercicio)</t>
      </text>
    </comment>
    <comment authorId="0" ref="A40">
      <text>
        <t xml:space="preserve">======
ID#AAAAdPNOPNw
    (2022-07-26 16:02:21)
(2022-07-26 16:02:21)
Se abona en aquellos meses en que se presenten ganancias (ESQUEMA SIMPLIFICADO)</t>
      </text>
    </comment>
    <comment authorId="0" ref="A35">
      <text>
        <t xml:space="preserve">======
ID#AAAAIiVKIzk
    (2021-05-18 18:03:32)
(2021-05-18 18:03:32)
NO MODIFICAR FÓRMULA. Se aplica sobre la facturación del mes</t>
      </text>
    </comment>
  </commentList>
  <extLst>
    <ext uri="GoogleSheetsCustomDataVersion2">
      <go:sheetsCustomData xmlns:go="http://customooxmlschemas.google.com/" r:id="rId1" roundtripDataSignature="AMtx7mg2O5u/fb/aryfgbE+l/25uxIKLsg=="/>
    </ext>
  </extLst>
</comments>
</file>

<file path=xl/sharedStrings.xml><?xml version="1.0" encoding="utf-8"?>
<sst xmlns="http://schemas.openxmlformats.org/spreadsheetml/2006/main" count="309" uniqueCount="202">
  <si>
    <t xml:space="preserve">Tipo de cambio utilizado para inversiones en USD: </t>
  </si>
  <si>
    <t>-</t>
  </si>
  <si>
    <t xml:space="preserve">Fecha del tipo de cambio: </t>
  </si>
  <si>
    <t>INVERSIONES REQUERIDAS</t>
  </si>
  <si>
    <t>ESPACIOS DE TRABAJO</t>
  </si>
  <si>
    <t>ESPACIOS COMUNES</t>
  </si>
  <si>
    <t>HABILITACIONES</t>
  </si>
  <si>
    <t>COMUNICACIÓN / COMERCIALIZACION</t>
  </si>
  <si>
    <t>PRE - INGRESO AL NEGOCIO</t>
  </si>
  <si>
    <t>INVERSION TOTAL REQUERIDA</t>
  </si>
  <si>
    <t>FINANCIACIÓN</t>
  </si>
  <si>
    <t>No modificar fórmulas</t>
  </si>
  <si>
    <t>FINANCIACIÓN PROPIA (A)</t>
  </si>
  <si>
    <t>FINANCIACIÓN EXTERNA (B)</t>
  </si>
  <si>
    <t>$</t>
  </si>
  <si>
    <t>FINANCIACIÓN DE INVERSIONISTAS (C)</t>
  </si>
  <si>
    <t>S</t>
  </si>
  <si>
    <t>FINANCIACIÓN TOTAL OBTENIDA (A+B+C)</t>
  </si>
  <si>
    <t>Liquidez inicial (Financiación total – inversión total)</t>
  </si>
  <si>
    <t xml:space="preserve">Es necesario, a la hora de calcular la inversión necesaria, analizar todos los aspectos a incluir en el cálculo. 
Para ello, se sugiere un modelo como el presentado a continuación (es un ejemplo, no todos los conceptos le aplicarán a su proyecto, y quizá algunos de los que sí apliquen deberán agregarlos). </t>
  </si>
  <si>
    <t>RECEPCIÓN Y ADMINISTRACIÓN</t>
  </si>
  <si>
    <t>Precio unitario</t>
  </si>
  <si>
    <t>Unidades</t>
  </si>
  <si>
    <t>Subtotal</t>
  </si>
  <si>
    <t>Link de referencia del producto/servicio</t>
  </si>
  <si>
    <t>Mostrador / Escritorio</t>
  </si>
  <si>
    <t>https://www.mercadolibre.com.ar/escritorio-para-pc-su-office-004-fan-0021-melamina-de-163cm-x-753cm-x-60cm-x-140cm-blanco/p/MLA15980778#polycard_client=search-nordic&amp;search_layout=grid&amp;position=3&amp;type=product&amp;tracking_id=d58b6c81-3227-46be-92ee-6d9ea90704a7&amp;wid=MLA1474374000&amp;sid=search</t>
  </si>
  <si>
    <t>Computadora de Escritorio completa</t>
  </si>
  <si>
    <t>https://www.mercadolibre.com.ar/notebook-hp-15-dy2073dx-plateado-natural-156-1920-px-x-1080-px-disco-ssd-pcie-512-gb-intel-1165g7-16gb-de-ram/p/MLA19881770#polycard_client=search-nordic&amp;search_layout=stack&amp;position=42&amp;type=product&amp;tracking_id=549ba91b-bf14-4bac-b764-b72c25e16174&amp;wid=MLA1288003539&amp;sid=search</t>
  </si>
  <si>
    <t>Sillas de Escritorio</t>
  </si>
  <si>
    <t>https://www.mercadolibre.com.ar/sillon-mesh-ejecutivo-respaldo-alto-silla-escritorio-baires4-color-negro/p/MLA16060760#polycard_client=search-nordic&amp;search_layout=grid&amp;position=6&amp;type=product&amp;tracking_id=7ab26b37-fd6a-4f92-8e6d-89a3071cbdc3&amp;wid=MLA1459103564&amp;sid=search</t>
  </si>
  <si>
    <t>Router WIFi</t>
  </si>
  <si>
    <t>https://telecentro.com.ar/internet?</t>
  </si>
  <si>
    <t>Impresora</t>
  </si>
  <si>
    <t>https://www.mercadolibre.com.ar/impresora-multifuncional-hp-137fnw-laser-mfp-blanco/p/MLA34192057#polycard_client=search-nordic&amp;search_layout=stack&amp;position=13&amp;type=product&amp;tracking_id=ca4bf02a-34dc-48ad-8146-f6f1d4eec9ac&amp;wid=MLA2438428724&amp;sid=search</t>
  </si>
  <si>
    <t>Apliques de iluminación</t>
  </si>
  <si>
    <t>https://articulo.mercadolibre.com.ar/MLA-2194794738-aplique-techo-barral-slim-spot-4-luces-dicroica-led-_JM?searchVariation=189149854103#polycard_client=search-nordic&amp;searchVariation=189149854103&amp;search_layout=grid&amp;position=38&amp;type=item&amp;tracking_id=1ec1e6b0-f8ec-4140-b19c-f494c4ac8889</t>
  </si>
  <si>
    <t>Toma corrientes</t>
  </si>
  <si>
    <t>https://www.mercadolibre.com.ar/llave-de-luz-armada-2-tomas-10a-sica-life-blanco-corriente-nominal-10-a-voltaje-nominal-220v/p/MLA23914899#polycard_client=search-nordic&amp;search_layout=grid&amp;position=4&amp;type=product&amp;tracking_id=e136b278-456e-4469-aa7b-ad9590bef11f&amp;wid=MLA1941243834&amp;sid=search</t>
  </si>
  <si>
    <t>Matafuegos</t>
  </si>
  <si>
    <t>https://www.mercadolibre.com.ar/matafuego-abc-5kg/up/MLAU180103579#polycard_client=search-nordic&amp;search_layout=stack&amp;position=3&amp;type=product&amp;tracking_id=6002c150-31d7-4de3-bb91-d670dc84b4a7&amp;wid=MLA1381052639&amp;sid=search</t>
  </si>
  <si>
    <t>Libreria</t>
  </si>
  <si>
    <t>https://www.mercadolibre.com.ar/biblioteca-estanteria-hierro-madera-industrial-despensero/up/MLAU231882230?pdp_filters=item_id:MLA906318206#is_advertising=true&amp;searchVariation=MLAU231882230&amp;backend_model=search-backend&amp;position=11&amp;search_layout=grid&amp;type=pad&amp;tracking_id=c8f2823a-2b14-41fb-8e7e-4edeeee1ffc5&amp;ad_domain=VQCATCORE_LST&amp;ad_position=11&amp;ad_click_id=OTg1Y2QxZjItOGRhZS00NTFjLWE3ZTMtN2JhNGQyODQ1MDlk</t>
  </si>
  <si>
    <t>TOTAL RECEPCIÓN Y ADMINISTRACIÓN</t>
  </si>
  <si>
    <t>COCINA</t>
  </si>
  <si>
    <t>Heladera</t>
  </si>
  <si>
    <t>https://www.mercadolibre.com.ar/heladera-con-freezer-ciclica-277-l-blanca-drean-hdr280f50b/p/MLA45615915#polycard_client=search-nordic&amp;search_layout=stack&amp;position=4&amp;type=product&amp;tracking_id=b6fbe4f8-3ed6-47bb-b03a-0e15f87addc7&amp;wid=MLA1474362981&amp;sid=search</t>
  </si>
  <si>
    <t>Kit de vajilla, cuberteria y vasos</t>
  </si>
  <si>
    <t>https://articulo.mercadolibre.com.ar/MLA-1375891353-set-vajilla-completa-32-piezas-4-personas-de-vidrio-_JM?searchVariation=183178416629#polycard_client=search-nordic&amp;searchVariation=183178416629&amp;search_layout=grid&amp;position=12&amp;type=item&amp;tracking_id=c0eb5b4b-c01a-4c61-b105-c77a602d7569</t>
  </si>
  <si>
    <t>Kit Servilletas / Repasadores</t>
  </si>
  <si>
    <t>https://www.mercadolibre.com.ar/set-x5-panos-para-limpiar-color/p/MLA52708600?pdp_filters=item_id:MLA2199191670#is_advertising=true&amp;searchVariation=MLA52708600&amp;backend_model=search-backend&amp;position=2&amp;search_layout=grid&amp;type=pad&amp;tracking_id=151706ad-4e77-4a26-bb29-a791257ede7c&amp;ad_domain=VQCATCORE_LST&amp;ad_position=2&amp;ad_click_id=Y2MyMjc0ZWEtMjIzZC00Y2Y4LWE2YzMtMjE4MjgyOGJjN2Rm</t>
  </si>
  <si>
    <t>Microondas</t>
  </si>
  <si>
    <t>https://www.mercadolibre.com.ar/microondas-horno-yelmo-tactil-descongelar-700w-20l-blanco/p/MLA50518311?pdp_filters=item_id:MLA1500924115#is_advertising=true&amp;searchVariation=MLA50518311&amp;backend_model=search-backend&amp;position=3&amp;search_layout=grid&amp;type=pad&amp;tracking_id=fcc8919b-c4c4-49a3-a35f-f1de87b19288&amp;ad_domain=VQCATCORE_LST&amp;ad_position=3&amp;ad_click_id=MjNlN2Q3YzQtMmI4Mi00YTg0LTk3MjMtOTZkMjViMjQ2ODc3</t>
  </si>
  <si>
    <t>Pava Electrica</t>
  </si>
  <si>
    <t>https://www.mercadolibre.com.ar/pava-electrica-atma-18-l-interior-acero-inoxidable-negro/p/MLA49747515#polycard_client=search-nordic&amp;search_layout=stack&amp;position=9&amp;type=product&amp;tracking_id=b4862331-6fd1-4441-a86b-1278e9607561&amp;wid=MLA2097277968&amp;sid=search</t>
  </si>
  <si>
    <t>Tostadora</t>
  </si>
  <si>
    <t>https://www.mercadolibre.com.ar/tostadora-atma-mickey-mouse-disney/p/MLA43944686#polycard_client=search-nordic&amp;search_layout=stack&amp;position=4&amp;type=product&amp;tracking_id=8206c5bd-b2a9-4d87-8df9-9a9683a1eda0&amp;wid=MLA1463869285&amp;sid=search</t>
  </si>
  <si>
    <t>Iluminación</t>
  </si>
  <si>
    <t>TOTAL COCINA</t>
  </si>
  <si>
    <t>TOTAL ESPACIOS DE TRABAJO</t>
  </si>
  <si>
    <t>COMEDOR</t>
  </si>
  <si>
    <t>Mesa y sillas</t>
  </si>
  <si>
    <t>https://articulo.mercadolibre.com.ar/MLA-1384569291-juego-comedor-nordico-mesa-escandinava-120-4-sillas-eames-_JM#polycard_client=recommendations_pdp-pads-up&amp;reco_backend=recomm_platform_base_merge_pads_rfa&amp;reco_model=search_recos_backend_merge&amp;reco_client=pdp-pads-up&amp;reco_item_pos=1&amp;reco_backend_type=low_level&amp;reco_id=8527f8c7-dd73-4483-b96c-3e4b35f1fec0&amp;is_advertising=true&amp;ad_domain=PDPDESKTOP_UP&amp;ad_position=2&amp;ad_click_id=MjI2NTM4MTYtMWQ1NS00OGY0LTk4YjItNzVjMGQwYzUxZGEz</t>
  </si>
  <si>
    <t>Dispensers de agua</t>
  </si>
  <si>
    <t>https://www.somoselagua.com.ar/dispenser-frio-calor/</t>
  </si>
  <si>
    <t>TOTAL COMEDOR</t>
  </si>
  <si>
    <t>TOTAL ESPACIOS COMUNES</t>
  </si>
  <si>
    <t>Registro de dominio Web</t>
  </si>
  <si>
    <t>Hbalado con un programador</t>
  </si>
  <si>
    <t>Honorarios escribanía / gestores</t>
  </si>
  <si>
    <t>Mabel Touceda Escribana</t>
  </si>
  <si>
    <t>Registro de marca INPI</t>
  </si>
  <si>
    <t>https://guiadetramites.com.ar/registro-de-marca-inpi/</t>
  </si>
  <si>
    <t>Registro de sociedad en IGJ / Registro Provincial</t>
  </si>
  <si>
    <t>TOTAL HABILITACIONES</t>
  </si>
  <si>
    <t>COMUNICACIÓN / COMERCIALIZACIÓN</t>
  </si>
  <si>
    <t>COMERCIALIZACIÓN</t>
  </si>
  <si>
    <t>Desarollo de página Web</t>
  </si>
  <si>
    <t>Charlado con programador</t>
  </si>
  <si>
    <t>Evento lanzamiento</t>
  </si>
  <si>
    <t>Acciones de lanzamiento del emprendimiento</t>
  </si>
  <si>
    <t>TOTAL COMERCIALIZACIÓN</t>
  </si>
  <si>
    <t>No modificar fórmula (linkea con Cash Flow)</t>
  </si>
  <si>
    <t>Monto total pre-ingreso al negocio (según Cash Flow)</t>
  </si>
  <si>
    <t>TOTAL PRE - INGRESO AL NEGOCIO</t>
  </si>
  <si>
    <t>DETALLE DE FUENTES DE FINANCIAMIENTO PROPIA (A)</t>
  </si>
  <si>
    <t>Aporte en efectivo por el dueño/socio/ accionista N° 1</t>
  </si>
  <si>
    <t>Aporta Azul. Donanción de dinero de los padres, es capital en efectivo.</t>
  </si>
  <si>
    <t>Aporte en efectivo por el dueño/socio/accionista Nº 2</t>
  </si>
  <si>
    <t>Aporta victoria. Es un departamento propio que se usará como oficina. En palermo.</t>
  </si>
  <si>
    <t>Aporte en efectivo por el dueño/socio/accionista Nº 3</t>
  </si>
  <si>
    <t>Aporta Rosario. Es un vehículo porpio. Volkswagen Suran 2016</t>
  </si>
  <si>
    <t>Total de las Fuentes de Financiamiento Propia</t>
  </si>
  <si>
    <r>
      <rPr>
        <rFont val="Raleway"/>
        <b/>
        <color rgb="FF000000"/>
        <sz val="12.0"/>
      </rPr>
      <t xml:space="preserve">Exprese en una tabla, planilla o gráfico la estacionalidad analizada del destino en relación a su negocio. En caso que opere más de un destino, determine los más relevantes para poder analizar las diferentes curvas de estacionalidad y analizar las temporadas baja/media/alta correspondientes. 
</t>
    </r>
    <r>
      <rPr>
        <rFont val="Raleway"/>
        <b/>
        <color rgb="FFFF0000"/>
        <sz val="12.0"/>
      </rPr>
      <t>EJEMPLO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</si>
  <si>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</si>
  <si>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</si>
  <si>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</si>
  <si>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</si>
  <si>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</si>
  <si>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</si>
  <si>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</si>
  <si>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</si>
  <si>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</si>
  <si>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</si>
  <si>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</si>
  <si>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</si>
  <si>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Bariloche</t>
  </si>
  <si>
    <t>Mar del Plata</t>
  </si>
  <si>
    <t>Villa Carlos Paz</t>
  </si>
  <si>
    <t>Posadas</t>
  </si>
  <si>
    <t>Mendoza</t>
  </si>
  <si>
    <t>Salta</t>
  </si>
  <si>
    <t xml:space="preserve">Turix </t>
  </si>
  <si>
    <t>Fuente(s) de las cuales determinó la(s) curva(s) de destino(s):</t>
  </si>
  <si>
    <t xml:space="preserve">INDEC, IPEC, OfIcinas de gestion de datos, observatorio turistico, estadisticas de la patagónia, Google trends				</t>
  </si>
  <si>
    <t>Link(s):</t>
  </si>
  <si>
    <r>
      <rPr>
        <rFont val="Raleway"/>
        <color rgb="FF1155CC"/>
        <sz val="10.0"/>
        <u/>
      </rPr>
      <t>https://informacionoficial.mendoza.gob.ar/turismo/observatorio-turistico</t>
    </r>
    <r>
      <rPr>
        <rFont val="Raleway"/>
        <color theme="1"/>
        <sz val="10.0"/>
      </rPr>
      <t xml:space="preserve"> </t>
    </r>
    <r>
      <rPr>
        <rFont val="Raleway"/>
        <color rgb="FF1155CC"/>
        <sz val="10.0"/>
        <u/>
      </rPr>
      <t>https://www.villacarlospaz.gov.ar/turismo/observatorio.php</t>
    </r>
    <r>
      <rPr>
        <rFont val="Raleway"/>
        <color theme="1"/>
        <sz val="10.0"/>
      </rPr>
      <t xml:space="preserve"> </t>
    </r>
    <r>
      <rPr>
        <rFont val="Raleway"/>
        <color rgb="FF1155CC"/>
        <sz val="10.0"/>
        <u/>
      </rPr>
      <t>https://www.turismodecordoba.org/repositorio/2024/202407290854570000001722236097.5752.pdf?</t>
    </r>
    <r>
      <rPr>
        <rFont val="Raleway"/>
        <color theme="1"/>
        <sz val="10.0"/>
      </rPr>
      <t xml:space="preserve"> </t>
    </r>
    <r>
      <rPr>
        <rFont val="Raleway"/>
        <color rgb="FF1155CC"/>
        <sz val="10.0"/>
        <u/>
      </rPr>
      <t>https://www.indec.gob.ar/uploads/informesdeprensa/eoh_12_23B3E7A99401.pdf?</t>
    </r>
    <r>
      <rPr>
        <rFont val="Raleway"/>
        <color theme="1"/>
        <sz val="10.0"/>
      </rPr>
      <t xml:space="preserve">  </t>
    </r>
    <r>
      <rPr>
        <rFont val="Raleway"/>
        <color rgb="FF1155CC"/>
        <sz val="10.0"/>
        <u/>
      </rPr>
      <t>https://patagonia.gob.ar/biblioteca/estadisticas/</t>
    </r>
  </si>
  <si>
    <r>
      <rPr>
        <rFont val="Raleway"/>
        <color rgb="FF000000"/>
        <sz val="11.0"/>
      </rPr>
      <t xml:space="preserve">ESTA PLANILLA ES UN MODELO - UTILIZAR LA QUE MEJOR SE ADAPTE A SU EMPRENDIMIENTO.
Importante: </t>
    </r>
    <r>
      <rPr>
        <rFont val="Raleway"/>
        <b/>
        <color rgb="FFFF0000"/>
        <sz val="11.0"/>
      </rPr>
      <t>relacionar la estimación de ventas por mes con el destino analizado y ver en qué momento de la estacionalidad se encuentra ese destino.</t>
    </r>
  </si>
  <si>
    <t>AÑO 1</t>
  </si>
  <si>
    <t>Mes</t>
  </si>
  <si>
    <t>Cantidad de días operables en el mes</t>
  </si>
  <si>
    <t>Cantidad de prestadores</t>
  </si>
  <si>
    <t>Comisión poromedio por experiencia</t>
  </si>
  <si>
    <t>Porcentaje de Ocupación</t>
  </si>
  <si>
    <t>Subtotal mensual</t>
  </si>
  <si>
    <t xml:space="preserve">enero </t>
  </si>
  <si>
    <t>AÑO 2</t>
  </si>
  <si>
    <t>Cantidad de destinos</t>
  </si>
  <si>
    <t>AÑO 3</t>
  </si>
  <si>
    <t>Sindicato/Organización de la cual se obtuvieron los valores de sueldos según Convenio Colectivo de Trabajo (CCT):</t>
  </si>
  <si>
    <t>FAECYS - CCT 130/75</t>
  </si>
  <si>
    <t>Link:</t>
  </si>
  <si>
    <t>https://www.faecys.org.ar/faecys-acuerdo-paritario-y-escalas-26-de-junio-2025-cct-130-75-escalas/</t>
  </si>
  <si>
    <t>SUELDOS Y CARGAS SOCIALES
INDICAR EN EL CASH FLOW (ACTUALIZAR SEGÚN INFLACIÓN)</t>
  </si>
  <si>
    <t>Aplicar inflación para el cálculo de Sueldos y Cargas Sociales (mes a mes)</t>
  </si>
  <si>
    <t>Posición</t>
  </si>
  <si>
    <t>Salario Mensual ($ BRUTOS)
Año 1</t>
  </si>
  <si>
    <t>Gerente de calidad</t>
  </si>
  <si>
    <t>Atención al cliente</t>
  </si>
  <si>
    <t>Sub Total BRUTO (por mes)</t>
  </si>
  <si>
    <t>NO MODIFICAR FÓRMULAS</t>
  </si>
  <si>
    <t>Proporcional SAC BRUTO (mensual)</t>
  </si>
  <si>
    <t>Total mensual BRUTO (Sueldos + Proporcional SAC)</t>
  </si>
  <si>
    <t>APORTES PATRONALES EMPLEADOR (sobre sueldo BRUTO)</t>
  </si>
  <si>
    <t>Año 1 (por mes)</t>
  </si>
  <si>
    <t>Jubilacion (16%)</t>
  </si>
  <si>
    <t>PAMI (2%)</t>
  </si>
  <si>
    <t>Obra social (6%)</t>
  </si>
  <si>
    <t>Información Salario</t>
  </si>
  <si>
    <t>Fondo Nacional de Empleo (1,5%)</t>
  </si>
  <si>
    <t>Seguro de Vida Obligatorio (0,03%)</t>
  </si>
  <si>
    <t>ART (3%)</t>
  </si>
  <si>
    <t>Sub Total (Mensual) Aportes Patronales</t>
  </si>
  <si>
    <t>INFLACIÓN ESTIMADA MENSUAL AÑO 1 
(calcular la inflación mes a mes)</t>
  </si>
  <si>
    <t>2% (INGRESOS)</t>
  </si>
  <si>
    <t>2,5% (EGRESOS)</t>
  </si>
  <si>
    <t>INFLACIÓN ESTIMADA MENSUAL AÑO 2
(calcular la inflación mes a mes)</t>
  </si>
  <si>
    <t>ANUAL 30%</t>
  </si>
  <si>
    <t>INFLACIÓN ESTIMADA MENSUAL AÑO 3
(calcular la inflación mes a mes)</t>
  </si>
  <si>
    <t>TOTAL</t>
  </si>
  <si>
    <t>Saldo inicial de caja</t>
  </si>
  <si>
    <t>INGRESOS</t>
  </si>
  <si>
    <t>Ingresos por ventas</t>
  </si>
  <si>
    <t>Ingresos por publicación y mantenimiento de experiencias</t>
  </si>
  <si>
    <t>Total ingresos</t>
  </si>
  <si>
    <t>EGRESOS</t>
  </si>
  <si>
    <t>Sueldos Brutos</t>
  </si>
  <si>
    <t>Proporcional SAC (Aguinaldo)</t>
  </si>
  <si>
    <t>Aportes Patronales Empleador (Sueldos Brutos + Proporcional SAC)</t>
  </si>
  <si>
    <t>Seguros responsabilidad civil</t>
  </si>
  <si>
    <t>Seguro de Civer Seguridad</t>
  </si>
  <si>
    <t>Gastos de Publicidad / Marketing</t>
  </si>
  <si>
    <t>Gastos varios de oficina</t>
  </si>
  <si>
    <t>Servicios de energía eléctrica</t>
  </si>
  <si>
    <t>Servicios de gas y agua</t>
  </si>
  <si>
    <t>Impuestos municipales (ABL, Inmobiliario, etc.)</t>
  </si>
  <si>
    <t>Expensas</t>
  </si>
  <si>
    <t>Abono Internet + Telefonía</t>
  </si>
  <si>
    <t>Gerente de Destinos</t>
  </si>
  <si>
    <t>Gerente Comercial y de Marketing</t>
  </si>
  <si>
    <t>Gerente Administrativo</t>
  </si>
  <si>
    <t>Community Manager</t>
  </si>
  <si>
    <t>Asesoramiento Contable</t>
  </si>
  <si>
    <t>Asesoramiento Legal</t>
  </si>
  <si>
    <t>Asesoramiento / Mantenimiento Sistemas Web</t>
  </si>
  <si>
    <t>Pago de dominio web</t>
  </si>
  <si>
    <t>Reintegro de capital Victoria</t>
  </si>
  <si>
    <t>Reintegro de capital Azul</t>
  </si>
  <si>
    <t>Reintegro de capital Rosario</t>
  </si>
  <si>
    <t>Mantenimiento de cuenta corriente bancaria</t>
  </si>
  <si>
    <t>Mantenimiento edilicio (2%)</t>
  </si>
  <si>
    <t>Impuesto a los Ingresos Brutos - IIBB (3%)</t>
  </si>
  <si>
    <t>Impuesto a los débitos (0.6%)</t>
  </si>
  <si>
    <t>Impuesto a los créditos (0.6%)</t>
  </si>
  <si>
    <t>Sub Total Egresos Operativos</t>
  </si>
  <si>
    <t>Resultado Bruto</t>
  </si>
  <si>
    <t>Impuesto a las ganancias - IIGG (35%)</t>
  </si>
  <si>
    <t>Resultado neto: (Resultado Bruto - IIGG)</t>
  </si>
  <si>
    <t>Retiro de socios</t>
  </si>
  <si>
    <t>Saldo de cierre de caja mensual</t>
  </si>
  <si>
    <t>Saldo final de caja acumulado</t>
  </si>
  <si>
    <r>
      <rPr>
        <rFont val="Raleway"/>
        <b/>
        <color rgb="FFFF0000"/>
        <sz val="11.0"/>
      </rPr>
      <t>NO MODIFICAR FÓRMULAS</t>
    </r>
    <r>
      <rPr>
        <rFont val="Raleway"/>
        <b/>
        <color theme="1"/>
        <sz val="11.0"/>
      </rPr>
      <t xml:space="preserve">
Pre ingreso al negocio 
("Saldo final de caja acumulado" más alto en el Cash Flow)
Se indica en positivo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</si>
</sst>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[$ $]#,##0.00"/>
    <numFmt numFmtId="165" formatCode="&quot;$&quot;#,##0.00"/>
  </numFmts>
  <fonts count="27">
    <font>
      <sz val="10.0"/>
      <color rgb="FF000000"/>
      <name val="Arial"/>
      <scheme val="minor"/>
    </font>
    <font>
      <sz val="11.0"/>
      <color theme="1"/>
      <name val="Raleway"/>
    </font>
    <font>
      <b/>
      <sz val="11.0"/>
      <color rgb="FF000000"/>
      <name val="Raleway"/>
    </font>
    <font>
      <b/>
      <sz val="11.0"/>
      <color theme="1"/>
      <name val="Raleway"/>
    </font>
    <font>
      <sz val="11.0"/>
      <color rgb="FF000000"/>
      <name val="Raleway"/>
    </font>
    <font>
      <b/>
      <sz val="14.0"/>
      <color rgb="FFFFFFFF"/>
      <name val="Raleway"/>
    </font>
    <font/>
    <font>
      <b/>
      <sz val="11.0"/>
      <color rgb="FFFFFFFF"/>
      <name val="Raleway"/>
    </font>
    <font>
      <sz val="11.0"/>
      <color rgb="FFFFFFFF"/>
      <name val="Raleway"/>
    </font>
    <font>
      <b/>
      <sz val="14.0"/>
      <color theme="1"/>
      <name val="Raleway"/>
    </font>
    <font>
      <sz val="10.0"/>
      <color theme="1"/>
      <name val="Raleway"/>
    </font>
    <font>
      <u/>
      <sz val="11.0"/>
      <color rgb="FF000000"/>
      <name val="Raleway"/>
    </font>
    <font>
      <u/>
      <sz val="11.0"/>
      <color theme="1"/>
      <name val="Raleway"/>
    </font>
    <font>
      <b/>
      <sz val="14.0"/>
      <color rgb="FF000000"/>
      <name val="Raleway"/>
    </font>
    <font>
      <u/>
      <sz val="11.0"/>
      <color rgb="FF000000"/>
      <name val="Raleway"/>
    </font>
    <font>
      <u/>
      <sz val="11.0"/>
      <color theme="1"/>
      <name val="Raleway"/>
    </font>
    <font>
      <u/>
      <sz val="11.0"/>
      <color theme="1"/>
      <name val="Raleway"/>
    </font>
    <font>
      <b/>
      <sz val="12.0"/>
      <color rgb="FF000000"/>
      <name val="Raleway"/>
    </font>
    <font>
      <b/>
      <sz val="10.0"/>
      <color theme="1"/>
      <name val="Raleway"/>
    </font>
    <font>
      <u/>
      <sz val="10.0"/>
      <color theme="1"/>
      <name val="Raleway"/>
    </font>
    <font>
      <i/>
      <sz val="11.0"/>
      <color rgb="FF666666"/>
      <name val="Raleway"/>
    </font>
    <font>
      <sz val="11.0"/>
      <color rgb="FF666666"/>
      <name val="Raleway"/>
    </font>
    <font>
      <u/>
      <sz val="11.0"/>
      <color rgb="FF000000"/>
      <name val="Raleway"/>
    </font>
    <font>
      <b/>
      <sz val="12.0"/>
      <color rgb="FFFF0000"/>
      <name val="Raleway"/>
    </font>
    <font>
      <u/>
      <sz val="11.0"/>
      <color rgb="FF0000FF"/>
      <name val="Raleway"/>
    </font>
    <font>
      <sz val="11.0"/>
      <color rgb="FF1155CC"/>
      <name val="Raleway"/>
    </font>
    <font>
      <sz val="11.0"/>
      <color theme="0"/>
      <name val="Raleway"/>
    </font>
  </fonts>
  <fills count="25">
    <fill>
      <patternFill patternType="none"/>
    </fill>
    <fill>
      <patternFill patternType="lightGray"/>
    </fill>
    <fill>
      <patternFill patternType="solid">
        <fgColor rgb="FF808080"/>
        <bgColor rgb="FF808080"/>
      </patternFill>
    </fill>
    <fill>
      <patternFill patternType="solid">
        <fgColor rgb="FFD0E0E3"/>
        <bgColor rgb="FFD0E0E3"/>
      </patternFill>
    </fill>
    <fill>
      <patternFill patternType="solid">
        <fgColor rgb="FFFFFF00"/>
        <bgColor rgb="FFFFFF00"/>
      </patternFill>
    </fill>
    <fill>
      <patternFill patternType="solid">
        <fgColor rgb="FF6D9EEB"/>
        <bgColor rgb="FF6D9EEB"/>
      </patternFill>
    </fill>
    <fill>
      <patternFill patternType="solid">
        <fgColor theme="8"/>
        <bgColor theme="8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rgb="FFEFEFEF"/>
        <bgColor rgb="FFEFEFEF"/>
      </patternFill>
    </fill>
    <fill>
      <patternFill patternType="solid">
        <fgColor rgb="FF9BD3B8"/>
        <bgColor rgb="FF9BD3B8"/>
      </patternFill>
    </fill>
    <fill>
      <patternFill patternType="solid">
        <fgColor rgb="FFF9CB9C"/>
        <bgColor rgb="FFF9CB9C"/>
      </patternFill>
    </fill>
    <fill>
      <patternFill patternType="solid">
        <fgColor rgb="FFEAD1DC"/>
        <bgColor rgb="FFEAD1DC"/>
      </patternFill>
    </fill>
    <fill>
      <patternFill patternType="solid">
        <fgColor theme="4"/>
        <bgColor theme="4"/>
      </patternFill>
    </fill>
    <fill>
      <patternFill patternType="solid">
        <fgColor rgb="FF00FF00"/>
        <bgColor rgb="FF00FF00"/>
      </patternFill>
    </fill>
    <fill>
      <patternFill patternType="solid">
        <fgColor rgb="FF4A86E8"/>
        <bgColor rgb="FF4A86E8"/>
      </patternFill>
    </fill>
    <fill>
      <patternFill patternType="solid">
        <fgColor rgb="FFD9EAD3"/>
        <bgColor rgb="FFD9EAD3"/>
      </patternFill>
    </fill>
    <fill>
      <patternFill patternType="solid">
        <fgColor rgb="FFBFDFDA"/>
        <bgColor rgb="FFBFDFDA"/>
      </patternFill>
    </fill>
    <fill>
      <patternFill patternType="solid">
        <fgColor theme="0"/>
        <bgColor theme="0"/>
      </patternFill>
    </fill>
    <fill>
      <patternFill patternType="solid">
        <fgColor theme="6"/>
        <bgColor theme="6"/>
      </patternFill>
    </fill>
    <fill>
      <patternFill patternType="solid">
        <fgColor rgb="FF93C47D"/>
        <bgColor rgb="FF93C47D"/>
      </patternFill>
    </fill>
    <fill>
      <patternFill patternType="solid">
        <fgColor rgb="FFA4C2F4"/>
        <bgColor rgb="FFA4C2F4"/>
      </patternFill>
    </fill>
    <fill>
      <patternFill patternType="solid">
        <fgColor rgb="FFEA9999"/>
        <bgColor rgb="FFEA9999"/>
      </patternFill>
    </fill>
    <fill>
      <patternFill patternType="solid">
        <fgColor rgb="FFFF9900"/>
        <bgColor rgb="FFFF9900"/>
      </patternFill>
    </fill>
  </fills>
  <borders count="16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bottom/>
    </border>
  </borders>
  <cellStyleXfs count="1">
    <xf borderId="0" fillId="0" fontId="0" numFmtId="0" applyAlignment="1" applyFont="1"/>
  </cellStyleXfs>
  <cellXfs count="18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shrinkToFit="0" vertical="center" wrapText="1"/>
    </xf>
    <xf borderId="0" fillId="0" fontId="2" numFmtId="0" xfId="0" applyAlignment="1" applyFont="1">
      <alignment horizontal="center" shrinkToFit="0" vertical="center" wrapText="1"/>
    </xf>
    <xf borderId="0" fillId="0" fontId="3" numFmtId="0" xfId="0" applyAlignment="1" applyFont="1">
      <alignment horizontal="center" shrinkToFit="0" vertical="center" wrapText="1"/>
    </xf>
    <xf borderId="0" fillId="0" fontId="4" numFmtId="0" xfId="0" applyAlignment="1" applyFont="1">
      <alignment horizontal="center" shrinkToFit="0" vertical="center" wrapText="1"/>
    </xf>
    <xf borderId="1" fillId="0" fontId="3" numFmtId="0" xfId="0" applyAlignment="1" applyBorder="1" applyFont="1">
      <alignment horizontal="center" shrinkToFit="0" vertical="center" wrapText="1"/>
    </xf>
    <xf borderId="1" fillId="0" fontId="1" numFmtId="0" xfId="0" applyAlignment="1" applyBorder="1" applyFont="1">
      <alignment horizontal="center" readingOrder="0" shrinkToFit="0" vertical="center" wrapText="1"/>
    </xf>
    <xf borderId="2" fillId="2" fontId="5" numFmtId="0" xfId="0" applyAlignment="1" applyBorder="1" applyFill="1" applyFont="1">
      <alignment horizontal="center" shrinkToFit="0" vertical="center" wrapText="1"/>
    </xf>
    <xf borderId="3" fillId="0" fontId="6" numFmtId="0" xfId="0" applyBorder="1" applyFont="1"/>
    <xf borderId="1" fillId="3" fontId="3" numFmtId="0" xfId="0" applyAlignment="1" applyBorder="1" applyFill="1" applyFont="1">
      <alignment horizontal="center" shrinkToFit="0" vertical="center" wrapText="1"/>
    </xf>
    <xf borderId="1" fillId="3" fontId="3" numFmtId="164" xfId="0" applyAlignment="1" applyBorder="1" applyFont="1" applyNumberFormat="1">
      <alignment horizontal="center" shrinkToFit="0" vertical="center" wrapText="1"/>
    </xf>
    <xf borderId="4" fillId="4" fontId="1" numFmtId="0" xfId="0" applyAlignment="1" applyBorder="1" applyFill="1" applyFont="1">
      <alignment horizontal="center" shrinkToFit="0" vertical="center" wrapText="1"/>
    </xf>
    <xf borderId="1" fillId="5" fontId="2" numFmtId="164" xfId="0" applyAlignment="1" applyBorder="1" applyFill="1" applyFont="1" applyNumberFormat="1">
      <alignment horizontal="center" shrinkToFit="0" vertical="center" wrapText="1"/>
    </xf>
    <xf borderId="1" fillId="5" fontId="3" numFmtId="164" xfId="0" applyAlignment="1" applyBorder="1" applyFont="1" applyNumberFormat="1">
      <alignment horizontal="center" shrinkToFit="0" vertical="center" wrapText="1"/>
    </xf>
    <xf borderId="5" fillId="0" fontId="6" numFmtId="0" xfId="0" applyBorder="1" applyFont="1"/>
    <xf borderId="1" fillId="4" fontId="2" numFmtId="0" xfId="0" applyAlignment="1" applyBorder="1" applyFont="1">
      <alignment horizontal="center" shrinkToFit="0" vertical="center" wrapText="1"/>
    </xf>
    <xf borderId="1" fillId="4" fontId="3" numFmtId="164" xfId="0" applyAlignment="1" applyBorder="1" applyFont="1" applyNumberFormat="1">
      <alignment horizontal="center" shrinkToFit="0" vertical="center" wrapText="1"/>
    </xf>
    <xf borderId="1" fillId="6" fontId="2" numFmtId="0" xfId="0" applyAlignment="1" applyBorder="1" applyFill="1" applyFont="1">
      <alignment horizontal="center" shrinkToFit="0" vertical="center" wrapText="1"/>
    </xf>
    <xf borderId="1" fillId="6" fontId="3" numFmtId="164" xfId="0" applyAlignment="1" applyBorder="1" applyFont="1" applyNumberFormat="1">
      <alignment horizontal="center" shrinkToFit="0" vertical="center" wrapText="1"/>
    </xf>
    <xf borderId="1" fillId="7" fontId="2" numFmtId="0" xfId="0" applyAlignment="1" applyBorder="1" applyFill="1" applyFont="1">
      <alignment horizontal="center" shrinkToFit="0" vertical="center" wrapText="1"/>
    </xf>
    <xf borderId="1" fillId="7" fontId="3" numFmtId="164" xfId="0" applyAlignment="1" applyBorder="1" applyFont="1" applyNumberFormat="1">
      <alignment horizontal="center" shrinkToFit="0" vertical="center" wrapText="1"/>
    </xf>
    <xf borderId="1" fillId="2" fontId="7" numFmtId="164" xfId="0" applyAlignment="1" applyBorder="1" applyFont="1" applyNumberFormat="1">
      <alignment horizontal="center" shrinkToFit="0" vertical="center" wrapText="1"/>
    </xf>
    <xf borderId="6" fillId="0" fontId="6" numFmtId="0" xfId="0" applyBorder="1" applyFont="1"/>
    <xf borderId="1" fillId="2" fontId="8" numFmtId="164" xfId="0" applyAlignment="1" applyBorder="1" applyFont="1" applyNumberFormat="1">
      <alignment horizontal="center" shrinkToFit="0" vertical="center" wrapText="1"/>
    </xf>
    <xf borderId="1" fillId="2" fontId="8" numFmtId="164" xfId="0" applyAlignment="1" applyBorder="1" applyFont="1" applyNumberFormat="1">
      <alignment horizontal="center" readingOrder="0" shrinkToFit="0" vertical="center" wrapText="1"/>
    </xf>
    <xf borderId="2" fillId="0" fontId="1" numFmtId="0" xfId="0" applyAlignment="1" applyBorder="1" applyFont="1">
      <alignment horizontal="center" shrinkToFit="0" vertical="center" wrapText="1"/>
    </xf>
    <xf borderId="1" fillId="2" fontId="5" numFmtId="164" xfId="0" applyAlignment="1" applyBorder="1" applyFont="1" applyNumberFormat="1">
      <alignment horizontal="center" shrinkToFit="0" vertical="center" wrapText="1"/>
    </xf>
    <xf borderId="7" fillId="0" fontId="2" numFmtId="0" xfId="0" applyAlignment="1" applyBorder="1" applyFont="1">
      <alignment horizontal="center" shrinkToFit="0" vertical="center" wrapText="1"/>
    </xf>
    <xf borderId="8" fillId="0" fontId="6" numFmtId="0" xfId="0" applyBorder="1" applyFont="1"/>
    <xf borderId="9" fillId="0" fontId="6" numFmtId="0" xfId="0" applyBorder="1" applyFont="1"/>
    <xf borderId="10" fillId="0" fontId="6" numFmtId="0" xfId="0" applyBorder="1" applyFont="1"/>
    <xf borderId="11" fillId="0" fontId="6" numFmtId="0" xfId="0" applyBorder="1" applyFont="1"/>
    <xf borderId="12" fillId="0" fontId="6" numFmtId="0" xfId="0" applyBorder="1" applyFont="1"/>
    <xf borderId="2" fillId="3" fontId="9" numFmtId="0" xfId="0" applyAlignment="1" applyBorder="1" applyFont="1">
      <alignment horizontal="center" shrinkToFit="0" vertical="center" wrapText="1"/>
    </xf>
    <xf borderId="13" fillId="0" fontId="6" numFmtId="0" xfId="0" applyBorder="1" applyFont="1"/>
    <xf borderId="0" fillId="0" fontId="10" numFmtId="0" xfId="0" applyFont="1"/>
    <xf borderId="1" fillId="8" fontId="3" numFmtId="0" xfId="0" applyAlignment="1" applyBorder="1" applyFill="1" applyFont="1">
      <alignment horizontal="center" shrinkToFit="0" vertical="center" wrapText="1"/>
    </xf>
    <xf borderId="1" fillId="3" fontId="1" numFmtId="0" xfId="0" applyAlignment="1" applyBorder="1" applyFont="1">
      <alignment horizontal="center" shrinkToFit="0" vertical="center" wrapText="1"/>
    </xf>
    <xf borderId="1" fillId="3" fontId="1" numFmtId="164" xfId="0" applyAlignment="1" applyBorder="1" applyFont="1" applyNumberFormat="1">
      <alignment horizontal="center" readingOrder="0" shrinkToFit="0" vertical="center" wrapText="1"/>
    </xf>
    <xf borderId="1" fillId="3" fontId="1" numFmtId="0" xfId="0" applyAlignment="1" applyBorder="1" applyFont="1">
      <alignment horizontal="center" readingOrder="0" shrinkToFit="0" vertical="center" wrapText="1"/>
    </xf>
    <xf borderId="1" fillId="3" fontId="1" numFmtId="164" xfId="0" applyAlignment="1" applyBorder="1" applyFont="1" applyNumberFormat="1">
      <alignment horizontal="center" shrinkToFit="0" vertical="center" wrapText="1"/>
    </xf>
    <xf borderId="1" fillId="3" fontId="11" numFmtId="0" xfId="0" applyAlignment="1" applyBorder="1" applyFont="1">
      <alignment horizontal="center" readingOrder="0" shrinkToFit="0" vertical="center" wrapText="1"/>
    </xf>
    <xf borderId="1" fillId="3" fontId="12" numFmtId="0" xfId="0" applyAlignment="1" applyBorder="1" applyFont="1">
      <alignment horizontal="center" readingOrder="0" shrinkToFit="0" vertical="center" wrapText="1"/>
    </xf>
    <xf borderId="1" fillId="3" fontId="4" numFmtId="0" xfId="0" applyAlignment="1" applyBorder="1" applyFont="1">
      <alignment horizontal="center" shrinkToFit="0" vertical="center" wrapText="1"/>
    </xf>
    <xf borderId="1" fillId="3" fontId="1" numFmtId="3" xfId="0" applyAlignment="1" applyBorder="1" applyFont="1" applyNumberFormat="1">
      <alignment horizontal="center" readingOrder="0" shrinkToFit="0" vertical="center" wrapText="1"/>
    </xf>
    <xf borderId="2" fillId="3" fontId="3" numFmtId="164" xfId="0" applyAlignment="1" applyBorder="1" applyFont="1" applyNumberFormat="1">
      <alignment horizontal="center" shrinkToFit="0" vertical="center" wrapText="1"/>
    </xf>
    <xf borderId="1" fillId="4" fontId="1" numFmtId="0" xfId="0" applyAlignment="1" applyBorder="1" applyFont="1">
      <alignment horizontal="center" shrinkToFit="0" vertical="center" wrapText="1"/>
    </xf>
    <xf borderId="1" fillId="8" fontId="2" numFmtId="0" xfId="0" applyAlignment="1" applyBorder="1" applyFont="1">
      <alignment horizontal="center" shrinkToFit="0" vertical="center" wrapText="1"/>
    </xf>
    <xf borderId="1" fillId="3" fontId="2" numFmtId="164" xfId="0" applyAlignment="1" applyBorder="1" applyFont="1" applyNumberFormat="1">
      <alignment horizontal="center" readingOrder="0" shrinkToFit="0" vertical="center" wrapText="1"/>
    </xf>
    <xf borderId="2" fillId="3" fontId="2" numFmtId="164" xfId="0" applyAlignment="1" applyBorder="1" applyFont="1" applyNumberFormat="1">
      <alignment horizontal="center" shrinkToFit="0" vertical="center" wrapText="1"/>
    </xf>
    <xf borderId="1" fillId="3" fontId="3" numFmtId="165" xfId="0" applyAlignment="1" applyBorder="1" applyFont="1" applyNumberFormat="1">
      <alignment horizontal="center" shrinkToFit="0" vertical="center" wrapText="1"/>
    </xf>
    <xf borderId="2" fillId="3" fontId="13" numFmtId="164" xfId="0" applyAlignment="1" applyBorder="1" applyFont="1" applyNumberFormat="1">
      <alignment horizontal="center" shrinkToFit="0" vertical="center" wrapText="1"/>
    </xf>
    <xf borderId="1" fillId="3" fontId="9" numFmtId="164" xfId="0" applyAlignment="1" applyBorder="1" applyFont="1" applyNumberFormat="1">
      <alignment horizontal="center" shrinkToFit="0" vertical="center" wrapText="1"/>
    </xf>
    <xf borderId="2" fillId="5" fontId="13" numFmtId="164" xfId="0" applyAlignment="1" applyBorder="1" applyFont="1" applyNumberFormat="1">
      <alignment horizontal="center" shrinkToFit="0" vertical="center" wrapText="1"/>
    </xf>
    <xf borderId="1" fillId="5" fontId="4" numFmtId="164" xfId="0" applyAlignment="1" applyBorder="1" applyFont="1" applyNumberFormat="1">
      <alignment horizontal="center" readingOrder="0" shrinkToFit="0" vertical="center" wrapText="1"/>
    </xf>
    <xf borderId="1" fillId="5" fontId="1" numFmtId="164" xfId="0" applyAlignment="1" applyBorder="1" applyFont="1" applyNumberFormat="1">
      <alignment horizontal="center" readingOrder="0" shrinkToFit="0" vertical="center" wrapText="1"/>
    </xf>
    <xf borderId="1" fillId="5" fontId="1" numFmtId="164" xfId="0" applyAlignment="1" applyBorder="1" applyFont="1" applyNumberFormat="1">
      <alignment horizontal="center" shrinkToFit="0" vertical="center" wrapText="1"/>
    </xf>
    <xf borderId="1" fillId="5" fontId="14" numFmtId="164" xfId="0" applyAlignment="1" applyBorder="1" applyFont="1" applyNumberFormat="1">
      <alignment horizontal="center" readingOrder="0" shrinkToFit="0" vertical="center" wrapText="1"/>
    </xf>
    <xf borderId="1" fillId="5" fontId="4" numFmtId="164" xfId="0" applyAlignment="1" applyBorder="1" applyFont="1" applyNumberFormat="1">
      <alignment horizontal="center" shrinkToFit="0" vertical="center" wrapText="1"/>
    </xf>
    <xf borderId="1" fillId="5" fontId="15" numFmtId="164" xfId="0" applyAlignment="1" applyBorder="1" applyFont="1" applyNumberFormat="1">
      <alignment horizontal="center" readingOrder="0" shrinkToFit="0" vertical="center" wrapText="1"/>
    </xf>
    <xf borderId="1" fillId="5" fontId="2" numFmtId="164" xfId="0" applyAlignment="1" applyBorder="1" applyFont="1" applyNumberFormat="1">
      <alignment horizontal="center" readingOrder="0" shrinkToFit="0" vertical="center" wrapText="1"/>
    </xf>
    <xf borderId="1" fillId="5" fontId="1" numFmtId="0" xfId="0" applyAlignment="1" applyBorder="1" applyFont="1">
      <alignment horizontal="center" readingOrder="0" shrinkToFit="0" vertical="center" wrapText="1"/>
    </xf>
    <xf borderId="2" fillId="5" fontId="2" numFmtId="164" xfId="0" applyAlignment="1" applyBorder="1" applyFont="1" applyNumberFormat="1">
      <alignment horizontal="center" shrinkToFit="0" vertical="center" wrapText="1"/>
    </xf>
    <xf borderId="1" fillId="5" fontId="9" numFmtId="164" xfId="0" applyAlignment="1" applyBorder="1" applyFont="1" applyNumberFormat="1">
      <alignment horizontal="center" shrinkToFit="0" vertical="center" wrapText="1"/>
    </xf>
    <xf borderId="2" fillId="4" fontId="13" numFmtId="164" xfId="0" applyAlignment="1" applyBorder="1" applyFont="1" applyNumberFormat="1">
      <alignment horizontal="center" shrinkToFit="0" vertical="center" wrapText="1"/>
    </xf>
    <xf borderId="1" fillId="4" fontId="4" numFmtId="164" xfId="0" applyAlignment="1" applyBorder="1" applyFont="1" applyNumberFormat="1">
      <alignment horizontal="center" shrinkToFit="0" vertical="center" wrapText="1"/>
    </xf>
    <xf borderId="1" fillId="4" fontId="1" numFmtId="164" xfId="0" applyAlignment="1" applyBorder="1" applyFont="1" applyNumberFormat="1">
      <alignment horizontal="center" readingOrder="0" shrinkToFit="0" vertical="center" wrapText="1"/>
    </xf>
    <xf borderId="1" fillId="4" fontId="1" numFmtId="164" xfId="0" applyAlignment="1" applyBorder="1" applyFont="1" applyNumberFormat="1">
      <alignment horizontal="center" shrinkToFit="0" vertical="center" wrapText="1"/>
    </xf>
    <xf borderId="1" fillId="4" fontId="16" numFmtId="164" xfId="0" applyAlignment="1" applyBorder="1" applyFont="1" applyNumberFormat="1">
      <alignment horizontal="center" readingOrder="0" shrinkToFit="0" vertical="center" wrapText="1"/>
    </xf>
    <xf borderId="1" fillId="4" fontId="9" numFmtId="164" xfId="0" applyAlignment="1" applyBorder="1" applyFont="1" applyNumberFormat="1">
      <alignment horizontal="center" shrinkToFit="0" vertical="center" wrapText="1"/>
    </xf>
    <xf borderId="2" fillId="6" fontId="9" numFmtId="164" xfId="0" applyAlignment="1" applyBorder="1" applyFont="1" applyNumberFormat="1">
      <alignment horizontal="center" shrinkToFit="0" vertical="center" wrapText="1"/>
    </xf>
    <xf borderId="1" fillId="8" fontId="3" numFmtId="164" xfId="0" applyAlignment="1" applyBorder="1" applyFont="1" applyNumberFormat="1">
      <alignment horizontal="center" shrinkToFit="0" vertical="center" wrapText="1"/>
    </xf>
    <xf borderId="1" fillId="6" fontId="2" numFmtId="164" xfId="0" applyAlignment="1" applyBorder="1" applyFont="1" applyNumberFormat="1">
      <alignment horizontal="center" shrinkToFit="0" vertical="center" wrapText="1"/>
    </xf>
    <xf borderId="1" fillId="6" fontId="3" numFmtId="164" xfId="0" applyAlignment="1" applyBorder="1" applyFont="1" applyNumberFormat="1">
      <alignment horizontal="center" readingOrder="0" shrinkToFit="0" vertical="center" wrapText="1"/>
    </xf>
    <xf borderId="1" fillId="6" fontId="2" numFmtId="164" xfId="0" applyAlignment="1" applyBorder="1" applyFont="1" applyNumberFormat="1">
      <alignment horizontal="center" readingOrder="0" shrinkToFit="0" vertical="center" wrapText="1"/>
    </xf>
    <xf borderId="2" fillId="6" fontId="13" numFmtId="164" xfId="0" applyAlignment="1" applyBorder="1" applyFont="1" applyNumberFormat="1">
      <alignment horizontal="center" shrinkToFit="0" vertical="center" wrapText="1"/>
    </xf>
    <xf borderId="1" fillId="6" fontId="9" numFmtId="164" xfId="0" applyAlignment="1" applyBorder="1" applyFont="1" applyNumberFormat="1">
      <alignment horizontal="center" shrinkToFit="0" vertical="center" wrapText="1"/>
    </xf>
    <xf borderId="2" fillId="7" fontId="13" numFmtId="164" xfId="0" applyAlignment="1" applyBorder="1" applyFont="1" applyNumberFormat="1">
      <alignment horizontal="center" shrinkToFit="0" vertical="center" wrapText="1"/>
    </xf>
    <xf borderId="2" fillId="7" fontId="2" numFmtId="164" xfId="0" applyAlignment="1" applyBorder="1" applyFont="1" applyNumberFormat="1">
      <alignment horizontal="center" shrinkToFit="0" vertical="center" wrapText="1"/>
    </xf>
    <xf borderId="1" fillId="7" fontId="2" numFmtId="165" xfId="0" applyAlignment="1" applyBorder="1" applyFont="1" applyNumberFormat="1">
      <alignment horizontal="center" shrinkToFit="0" vertical="center" wrapText="1"/>
    </xf>
    <xf borderId="1" fillId="7" fontId="9" numFmtId="164" xfId="0" applyAlignment="1" applyBorder="1" applyFont="1" applyNumberFormat="1">
      <alignment horizontal="center" shrinkToFit="0" vertical="center" wrapText="1"/>
    </xf>
    <xf borderId="0" fillId="0" fontId="1" numFmtId="164" xfId="0" applyAlignment="1" applyFont="1" applyNumberFormat="1">
      <alignment horizontal="center" shrinkToFit="0" vertical="center" wrapText="1"/>
    </xf>
    <xf borderId="0" fillId="0" fontId="10" numFmtId="0" xfId="0" applyAlignment="1" applyFont="1">
      <alignment horizontal="center"/>
    </xf>
    <xf borderId="2" fillId="9" fontId="9" numFmtId="0" xfId="0" applyAlignment="1" applyBorder="1" applyFill="1" applyFont="1">
      <alignment horizontal="center" shrinkToFit="0" vertical="center" wrapText="1"/>
    </xf>
    <xf borderId="0" fillId="0" fontId="9" numFmtId="0" xfId="0" applyAlignment="1" applyFont="1">
      <alignment horizontal="center" shrinkToFit="0" vertical="center" wrapText="1"/>
    </xf>
    <xf borderId="1" fillId="10" fontId="4" numFmtId="0" xfId="0" applyAlignment="1" applyBorder="1" applyFill="1" applyFont="1">
      <alignment horizontal="center" shrinkToFit="0" vertical="center" wrapText="1"/>
    </xf>
    <xf borderId="1" fillId="10" fontId="4" numFmtId="164" xfId="0" applyAlignment="1" applyBorder="1" applyFont="1" applyNumberFormat="1">
      <alignment horizontal="center" readingOrder="0" shrinkToFit="0" vertical="center" wrapText="1"/>
    </xf>
    <xf borderId="0" fillId="0" fontId="10" numFmtId="0" xfId="0" applyAlignment="1" applyFont="1">
      <alignment horizontal="center" readingOrder="0" shrinkToFit="0" vertical="center" wrapText="1"/>
    </xf>
    <xf borderId="0" fillId="0" fontId="1" numFmtId="9" xfId="0" applyAlignment="1" applyFont="1" applyNumberFormat="1">
      <alignment horizontal="center" shrinkToFit="0" vertical="center" wrapText="1"/>
    </xf>
    <xf borderId="0" fillId="0" fontId="4" numFmtId="165" xfId="0" applyAlignment="1" applyFont="1" applyNumberFormat="1">
      <alignment horizontal="center" shrinkToFit="0" vertical="center" wrapText="1"/>
    </xf>
    <xf borderId="0" fillId="0" fontId="1" numFmtId="165" xfId="0" applyAlignment="1" applyFont="1" applyNumberFormat="1">
      <alignment horizontal="center" shrinkToFit="0" vertical="center" wrapText="1"/>
    </xf>
    <xf borderId="0" fillId="0" fontId="10" numFmtId="0" xfId="0" applyAlignment="1" applyFont="1">
      <alignment horizontal="center" readingOrder="0" vertical="center"/>
    </xf>
    <xf borderId="0" fillId="0" fontId="4" numFmtId="164" xfId="0" applyAlignment="1" applyFont="1" applyNumberFormat="1">
      <alignment horizontal="center" shrinkToFit="0" vertical="center" wrapText="1"/>
    </xf>
    <xf borderId="1" fillId="10" fontId="4" numFmtId="164" xfId="0" applyAlignment="1" applyBorder="1" applyFont="1" applyNumberFormat="1">
      <alignment horizontal="center" shrinkToFit="0" vertical="center" wrapText="1"/>
    </xf>
    <xf borderId="14" fillId="4" fontId="1" numFmtId="0" xfId="0" applyAlignment="1" applyBorder="1" applyFont="1">
      <alignment horizontal="center" shrinkToFit="0" vertical="center" wrapText="1"/>
    </xf>
    <xf borderId="2" fillId="0" fontId="17" numFmtId="0" xfId="0" applyAlignment="1" applyBorder="1" applyFont="1">
      <alignment horizontal="center" shrinkToFit="0" vertical="center" wrapText="1"/>
    </xf>
    <xf borderId="1" fillId="0" fontId="10" numFmtId="0" xfId="0" applyAlignment="1" applyBorder="1" applyFont="1">
      <alignment horizontal="center"/>
    </xf>
    <xf borderId="1" fillId="0" fontId="18" numFmtId="0" xfId="0" applyAlignment="1" applyBorder="1" applyFont="1">
      <alignment horizontal="center"/>
    </xf>
    <xf borderId="1" fillId="0" fontId="18" numFmtId="0" xfId="0" applyAlignment="1" applyBorder="1" applyFont="1">
      <alignment horizontal="center" readingOrder="0"/>
    </xf>
    <xf borderId="1" fillId="0" fontId="10" numFmtId="0" xfId="0" applyAlignment="1" applyBorder="1" applyFont="1">
      <alignment horizontal="center" readingOrder="0"/>
    </xf>
    <xf borderId="2" fillId="0" fontId="3" numFmtId="0" xfId="0" applyAlignment="1" applyBorder="1" applyFont="1">
      <alignment horizontal="left" shrinkToFit="0" vertical="center" wrapText="1"/>
    </xf>
    <xf borderId="2" fillId="0" fontId="10" numFmtId="0" xfId="0" applyAlignment="1" applyBorder="1" applyFont="1">
      <alignment readingOrder="0" shrinkToFit="0" vertical="center" wrapText="1"/>
    </xf>
    <xf borderId="2" fillId="0" fontId="19" numFmtId="0" xfId="0" applyAlignment="1" applyBorder="1" applyFont="1">
      <alignment readingOrder="0" shrinkToFit="0" vertical="center" wrapText="1"/>
    </xf>
    <xf borderId="0" fillId="0" fontId="1" numFmtId="0" xfId="0" applyAlignment="1" applyFont="1">
      <alignment horizontal="center" vertical="center"/>
    </xf>
    <xf borderId="0" fillId="0" fontId="1" numFmtId="10" xfId="0" applyAlignment="1" applyFont="1" applyNumberFormat="1">
      <alignment horizontal="center" vertical="center"/>
    </xf>
    <xf borderId="0" fillId="0" fontId="4" numFmtId="0" xfId="0" applyAlignment="1" applyFont="1">
      <alignment horizontal="center" vertical="center"/>
    </xf>
    <xf borderId="2" fillId="11" fontId="4" numFmtId="0" xfId="0" applyAlignment="1" applyBorder="1" applyFill="1" applyFont="1">
      <alignment horizontal="center" shrinkToFit="0" vertical="center" wrapText="1"/>
    </xf>
    <xf borderId="2" fillId="11" fontId="13" numFmtId="0" xfId="0" applyAlignment="1" applyBorder="1" applyFont="1">
      <alignment horizontal="center" shrinkToFit="0" vertical="center" wrapText="1"/>
    </xf>
    <xf borderId="1" fillId="11" fontId="2" numFmtId="0" xfId="0" applyAlignment="1" applyBorder="1" applyFont="1">
      <alignment horizontal="center" shrinkToFit="0" vertical="center" wrapText="1"/>
    </xf>
    <xf borderId="1" fillId="11" fontId="2" numFmtId="0" xfId="0" applyAlignment="1" applyBorder="1" applyFont="1">
      <alignment horizontal="center" readingOrder="0" shrinkToFit="0" vertical="center" wrapText="1"/>
    </xf>
    <xf borderId="1" fillId="11" fontId="2" numFmtId="10" xfId="0" applyAlignment="1" applyBorder="1" applyFont="1" applyNumberFormat="1">
      <alignment horizontal="center" readingOrder="0" shrinkToFit="0" vertical="center" wrapText="1"/>
    </xf>
    <xf borderId="1" fillId="10" fontId="2" numFmtId="0" xfId="0" applyAlignment="1" applyBorder="1" applyFont="1">
      <alignment horizontal="center" readingOrder="0" shrinkToFit="0" vertical="center" wrapText="1"/>
    </xf>
    <xf borderId="1" fillId="10" fontId="4" numFmtId="0" xfId="0" applyAlignment="1" applyBorder="1" applyFont="1">
      <alignment horizontal="center" readingOrder="0" shrinkToFit="0" vertical="center" wrapText="1"/>
    </xf>
    <xf borderId="1" fillId="10" fontId="4" numFmtId="165" xfId="0" applyAlignment="1" applyBorder="1" applyFont="1" applyNumberFormat="1">
      <alignment horizontal="center" readingOrder="0" shrinkToFit="0" vertical="center" wrapText="1"/>
    </xf>
    <xf borderId="1" fillId="10" fontId="4" numFmtId="10" xfId="0" applyAlignment="1" applyBorder="1" applyFont="1" applyNumberFormat="1">
      <alignment horizontal="center" readingOrder="0" shrinkToFit="0" vertical="center" wrapText="1"/>
    </xf>
    <xf borderId="1" fillId="0" fontId="1" numFmtId="165" xfId="0" applyAlignment="1" applyBorder="1" applyFont="1" applyNumberFormat="1">
      <alignment horizontal="center" vertical="center"/>
    </xf>
    <xf borderId="0" fillId="0" fontId="10" numFmtId="0" xfId="0" applyAlignment="1" applyFont="1">
      <alignment horizontal="center" vertical="center"/>
    </xf>
    <xf borderId="0" fillId="0" fontId="20" numFmtId="0" xfId="0" applyAlignment="1" applyFont="1">
      <alignment horizontal="center" shrinkToFit="0" vertical="center" wrapText="1"/>
    </xf>
    <xf borderId="0" fillId="0" fontId="21" numFmtId="0" xfId="0" applyAlignment="1" applyFont="1">
      <alignment horizontal="center" readingOrder="0" vertical="center"/>
    </xf>
    <xf borderId="0" fillId="0" fontId="21" numFmtId="0" xfId="0" applyAlignment="1" applyFont="1">
      <alignment horizontal="center" vertical="center"/>
    </xf>
    <xf borderId="0" fillId="0" fontId="4" numFmtId="10" xfId="0" applyAlignment="1" applyFont="1" applyNumberFormat="1">
      <alignment horizontal="center" vertical="center"/>
    </xf>
    <xf borderId="2" fillId="0" fontId="1" numFmtId="0" xfId="0" applyAlignment="1" applyBorder="1" applyFont="1">
      <alignment horizontal="left" shrinkToFit="0" vertical="center" wrapText="1"/>
    </xf>
    <xf borderId="2" fillId="0" fontId="1" numFmtId="0" xfId="0" applyAlignment="1" applyBorder="1" applyFont="1">
      <alignment horizontal="center" readingOrder="0" shrinkToFit="0" vertical="center" wrapText="1"/>
    </xf>
    <xf borderId="2" fillId="0" fontId="22" numFmtId="0" xfId="0" applyAlignment="1" applyBorder="1" applyFont="1">
      <alignment horizontal="center" readingOrder="0" shrinkToFit="0" vertical="center" wrapText="1"/>
    </xf>
    <xf borderId="2" fillId="0" fontId="2" numFmtId="0" xfId="0" applyAlignment="1" applyBorder="1" applyFont="1">
      <alignment horizontal="center" shrinkToFit="0" vertical="center" wrapText="1"/>
    </xf>
    <xf borderId="1" fillId="4" fontId="3" numFmtId="0" xfId="0" applyAlignment="1" applyBorder="1" applyFont="1">
      <alignment horizontal="center" shrinkToFit="0" vertical="center" wrapText="1"/>
    </xf>
    <xf borderId="1" fillId="12" fontId="2" numFmtId="0" xfId="0" applyAlignment="1" applyBorder="1" applyFill="1" applyFont="1">
      <alignment horizontal="center" shrinkToFit="0" vertical="center" wrapText="1"/>
    </xf>
    <xf borderId="1" fillId="13" fontId="2" numFmtId="164" xfId="0" applyAlignment="1" applyBorder="1" applyFill="1" applyFont="1" applyNumberFormat="1">
      <alignment horizontal="center" shrinkToFit="0" vertical="center" wrapText="1"/>
    </xf>
    <xf borderId="1" fillId="10" fontId="3" numFmtId="0" xfId="0" applyAlignment="1" applyBorder="1" applyFont="1">
      <alignment horizontal="center" readingOrder="0" shrinkToFit="0" wrapText="1"/>
    </xf>
    <xf borderId="1" fillId="13" fontId="4" numFmtId="164" xfId="0" applyAlignment="1" applyBorder="1" applyFont="1" applyNumberFormat="1">
      <alignment horizontal="center" readingOrder="0" shrinkToFit="0" vertical="center" wrapText="1"/>
    </xf>
    <xf borderId="4" fillId="4" fontId="3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readingOrder="0" shrinkToFit="0" vertical="center" wrapText="1"/>
    </xf>
    <xf borderId="1" fillId="10" fontId="3" numFmtId="0" xfId="0" applyAlignment="1" applyBorder="1" applyFont="1">
      <alignment horizontal="center" shrinkToFit="0" wrapText="1"/>
    </xf>
    <xf borderId="1" fillId="14" fontId="2" numFmtId="0" xfId="0" applyAlignment="1" applyBorder="1" applyFill="1" applyFont="1">
      <alignment horizontal="center" shrinkToFit="0" vertical="center" wrapText="1"/>
    </xf>
    <xf borderId="1" fillId="14" fontId="1" numFmtId="164" xfId="0" applyAlignment="1" applyBorder="1" applyFont="1" applyNumberFormat="1">
      <alignment horizontal="center" shrinkToFit="0" vertical="center" wrapText="1"/>
    </xf>
    <xf borderId="4" fillId="4" fontId="23" numFmtId="0" xfId="0" applyAlignment="1" applyBorder="1" applyFont="1">
      <alignment horizontal="center" shrinkToFit="0" vertical="center" wrapText="1"/>
    </xf>
    <xf borderId="1" fillId="15" fontId="2" numFmtId="0" xfId="0" applyAlignment="1" applyBorder="1" applyFill="1" applyFont="1">
      <alignment horizontal="center" shrinkToFit="0" vertical="center" wrapText="1"/>
    </xf>
    <xf borderId="1" fillId="15" fontId="4" numFmtId="164" xfId="0" applyAlignment="1" applyBorder="1" applyFont="1" applyNumberFormat="1">
      <alignment horizontal="center" shrinkToFit="0" vertical="center" wrapText="1"/>
    </xf>
    <xf borderId="15" fillId="0" fontId="6" numFmtId="0" xfId="0" applyBorder="1" applyFont="1"/>
    <xf borderId="4" fillId="12" fontId="2" numFmtId="0" xfId="0" applyAlignment="1" applyBorder="1" applyFont="1">
      <alignment horizontal="center" shrinkToFit="0" vertical="center" wrapText="1"/>
    </xf>
    <xf borderId="4" fillId="13" fontId="2" numFmtId="164" xfId="0" applyAlignment="1" applyBorder="1" applyFont="1" applyNumberFormat="1">
      <alignment horizontal="center" shrinkToFit="0" vertical="center" wrapText="1"/>
    </xf>
    <xf borderId="1" fillId="13" fontId="4" numFmtId="164" xfId="0" applyAlignment="1" applyBorder="1" applyFont="1" applyNumberFormat="1">
      <alignment horizontal="center" shrinkToFit="0" vertical="center" wrapText="1"/>
    </xf>
    <xf borderId="0" fillId="0" fontId="24" numFmtId="0" xfId="0" applyAlignment="1" applyFont="1">
      <alignment horizontal="center" readingOrder="0" shrinkToFit="0" vertical="center" wrapText="1"/>
    </xf>
    <xf borderId="1" fillId="14" fontId="4" numFmtId="164" xfId="0" applyAlignment="1" applyBorder="1" applyFont="1" applyNumberFormat="1">
      <alignment horizontal="center" shrinkToFit="0" vertical="center" wrapText="1"/>
    </xf>
    <xf borderId="0" fillId="0" fontId="25" numFmtId="0" xfId="0" applyAlignment="1" applyFont="1">
      <alignment horizontal="center" shrinkToFit="0" vertical="center" wrapText="1"/>
    </xf>
    <xf borderId="14" fillId="4" fontId="3" numFmtId="0" xfId="0" applyAlignment="1" applyBorder="1" applyFont="1">
      <alignment horizontal="center" vertical="center"/>
    </xf>
    <xf borderId="14" fillId="16" fontId="3" numFmtId="0" xfId="0" applyAlignment="1" applyBorder="1" applyFill="1" applyFont="1">
      <alignment horizontal="center" readingOrder="0" vertical="center"/>
    </xf>
    <xf borderId="0" fillId="16" fontId="3" numFmtId="0" xfId="0" applyAlignment="1" applyFont="1">
      <alignment horizontal="center" readingOrder="0" vertical="center"/>
    </xf>
    <xf borderId="0" fillId="0" fontId="1" numFmtId="0" xfId="0" applyAlignment="1" applyFont="1">
      <alignment horizontal="center" readingOrder="0" vertical="center"/>
    </xf>
    <xf borderId="2" fillId="3" fontId="1" numFmtId="0" xfId="0" applyAlignment="1" applyBorder="1" applyFont="1">
      <alignment horizontal="center" vertical="center"/>
    </xf>
    <xf borderId="2" fillId="17" fontId="1" numFmtId="0" xfId="0" applyAlignment="1" applyBorder="1" applyFill="1" applyFont="1">
      <alignment horizontal="center" vertical="center"/>
    </xf>
    <xf borderId="2" fillId="18" fontId="1" numFmtId="0" xfId="0" applyAlignment="1" applyBorder="1" applyFill="1" applyFont="1">
      <alignment horizontal="center" vertical="center"/>
    </xf>
    <xf borderId="1" fillId="3" fontId="4" numFmtId="0" xfId="0" applyAlignment="1" applyBorder="1" applyFont="1">
      <alignment horizontal="center" vertical="center"/>
    </xf>
    <xf borderId="1" fillId="3" fontId="1" numFmtId="0" xfId="0" applyAlignment="1" applyBorder="1" applyFont="1">
      <alignment horizontal="center" vertical="center"/>
    </xf>
    <xf borderId="1" fillId="17" fontId="1" numFmtId="0" xfId="0" applyAlignment="1" applyBorder="1" applyFont="1">
      <alignment horizontal="center" vertical="center"/>
    </xf>
    <xf borderId="1" fillId="18" fontId="1" numFmtId="0" xfId="0" applyAlignment="1" applyBorder="1" applyFont="1">
      <alignment horizontal="center" vertical="center"/>
    </xf>
    <xf borderId="1" fillId="0" fontId="1" numFmtId="0" xfId="0" applyAlignment="1" applyBorder="1" applyFont="1">
      <alignment horizontal="center" shrinkToFit="0" vertical="center" wrapText="1"/>
    </xf>
    <xf borderId="1" fillId="4" fontId="1" numFmtId="164" xfId="0" applyAlignment="1" applyBorder="1" applyFont="1" applyNumberFormat="1">
      <alignment horizontal="center" vertical="center"/>
    </xf>
    <xf borderId="1" fillId="19" fontId="1" numFmtId="164" xfId="0" applyAlignment="1" applyBorder="1" applyFill="1" applyFont="1" applyNumberFormat="1">
      <alignment horizontal="center" readingOrder="0" vertical="center"/>
    </xf>
    <xf borderId="1" fillId="0" fontId="1" numFmtId="164" xfId="0" applyAlignment="1" applyBorder="1" applyFont="1" applyNumberFormat="1">
      <alignment horizontal="center" readingOrder="0" vertical="center"/>
    </xf>
    <xf borderId="1" fillId="0" fontId="1" numFmtId="164" xfId="0" applyAlignment="1" applyBorder="1" applyFont="1" applyNumberFormat="1">
      <alignment horizontal="center" vertical="center"/>
    </xf>
    <xf borderId="1" fillId="20" fontId="1" numFmtId="164" xfId="0" applyAlignment="1" applyBorder="1" applyFill="1" applyFont="1" applyNumberFormat="1">
      <alignment horizontal="center" vertical="center"/>
    </xf>
    <xf borderId="1" fillId="21" fontId="7" numFmtId="0" xfId="0" applyAlignment="1" applyBorder="1" applyFill="1" applyFont="1">
      <alignment horizontal="center" shrinkToFit="0" vertical="center" wrapText="1"/>
    </xf>
    <xf borderId="2" fillId="21" fontId="8" numFmtId="0" xfId="0" applyAlignment="1" applyBorder="1" applyFont="1">
      <alignment horizontal="center" vertical="center"/>
    </xf>
    <xf borderId="1" fillId="14" fontId="8" numFmtId="0" xfId="0" applyAlignment="1" applyBorder="1" applyFont="1">
      <alignment horizontal="center" readingOrder="0" shrinkToFit="0" vertical="center" wrapText="1"/>
    </xf>
    <xf borderId="1" fillId="14" fontId="8" numFmtId="165" xfId="0" applyAlignment="1" applyBorder="1" applyFont="1" applyNumberFormat="1">
      <alignment horizontal="center" vertical="center"/>
    </xf>
    <xf borderId="1" fillId="20" fontId="8" numFmtId="165" xfId="0" applyAlignment="1" applyBorder="1" applyFont="1" applyNumberFormat="1">
      <alignment horizontal="center" vertical="center"/>
    </xf>
    <xf borderId="1" fillId="14" fontId="8" numFmtId="165" xfId="0" applyAlignment="1" applyBorder="1" applyFont="1" applyNumberFormat="1">
      <alignment horizontal="center" readingOrder="0" vertical="center"/>
    </xf>
    <xf borderId="1" fillId="2" fontId="8" numFmtId="0" xfId="0" applyAlignment="1" applyBorder="1" applyFont="1">
      <alignment horizontal="center" shrinkToFit="0" vertical="center" wrapText="1"/>
    </xf>
    <xf borderId="1" fillId="2" fontId="8" numFmtId="164" xfId="0" applyAlignment="1" applyBorder="1" applyFont="1" applyNumberFormat="1">
      <alignment horizontal="center" vertical="center"/>
    </xf>
    <xf borderId="1" fillId="20" fontId="8" numFmtId="164" xfId="0" applyAlignment="1" applyBorder="1" applyFont="1" applyNumberFormat="1">
      <alignment horizontal="center" vertical="center"/>
    </xf>
    <xf borderId="1" fillId="22" fontId="1" numFmtId="0" xfId="0" applyAlignment="1" applyBorder="1" applyFill="1" applyFont="1">
      <alignment horizontal="center" shrinkToFit="0" vertical="center" wrapText="1"/>
    </xf>
    <xf borderId="1" fillId="22" fontId="1" numFmtId="164" xfId="0" applyAlignment="1" applyBorder="1" applyFont="1" applyNumberFormat="1">
      <alignment horizontal="center" shrinkToFit="0" vertical="center" wrapText="1"/>
    </xf>
    <xf borderId="1" fillId="7" fontId="1" numFmtId="0" xfId="0" applyAlignment="1" applyBorder="1" applyFont="1">
      <alignment horizontal="center" readingOrder="0" shrinkToFit="0" vertical="center" wrapText="1"/>
    </xf>
    <xf borderId="1" fillId="19" fontId="1" numFmtId="164" xfId="0" applyAlignment="1" applyBorder="1" applyFont="1" applyNumberFormat="1">
      <alignment horizontal="center" vertical="center"/>
    </xf>
    <xf borderId="2" fillId="0" fontId="1" numFmtId="164" xfId="0" applyAlignment="1" applyBorder="1" applyFont="1" applyNumberFormat="1">
      <alignment horizontal="center" vertical="center"/>
    </xf>
    <xf borderId="13" fillId="0" fontId="1" numFmtId="164" xfId="0" applyAlignment="1" applyBorder="1" applyFont="1" applyNumberFormat="1">
      <alignment horizontal="center" vertical="center"/>
    </xf>
    <xf borderId="13" fillId="0" fontId="1" numFmtId="164" xfId="0" applyAlignment="1" applyBorder="1" applyFont="1" applyNumberFormat="1">
      <alignment horizontal="center" readingOrder="0" vertical="center"/>
    </xf>
    <xf borderId="3" fillId="0" fontId="1" numFmtId="164" xfId="0" applyAlignment="1" applyBorder="1" applyFont="1" applyNumberFormat="1">
      <alignment horizontal="center" readingOrder="0" vertical="center"/>
    </xf>
    <xf borderId="1" fillId="4" fontId="1" numFmtId="164" xfId="0" applyAlignment="1" applyBorder="1" applyFont="1" applyNumberFormat="1">
      <alignment horizontal="center" readingOrder="0" vertical="center"/>
    </xf>
    <xf borderId="2" fillId="0" fontId="1" numFmtId="164" xfId="0" applyAlignment="1" applyBorder="1" applyFont="1" applyNumberFormat="1">
      <alignment horizontal="center" readingOrder="0" vertical="center"/>
    </xf>
    <xf borderId="1" fillId="23" fontId="4" numFmtId="164" xfId="0" applyAlignment="1" applyBorder="1" applyFill="1" applyFont="1" applyNumberFormat="1">
      <alignment horizontal="center" vertical="center"/>
    </xf>
    <xf borderId="1" fillId="2" fontId="26" numFmtId="164" xfId="0" applyAlignment="1" applyBorder="1" applyFont="1" applyNumberFormat="1">
      <alignment horizontal="center" vertical="center"/>
    </xf>
    <xf borderId="0" fillId="0" fontId="1" numFmtId="164" xfId="0" applyAlignment="1" applyFont="1" applyNumberFormat="1">
      <alignment horizontal="center" vertical="center"/>
    </xf>
    <xf borderId="1" fillId="24" fontId="3" numFmtId="0" xfId="0" applyAlignment="1" applyBorder="1" applyFill="1" applyFont="1">
      <alignment horizontal="center" shrinkToFit="0" vertical="center" wrapText="1"/>
    </xf>
    <xf borderId="1" fillId="24" fontId="1" numFmtId="165" xfId="0" applyAlignment="1" applyBorder="1" applyFont="1" applyNumberFormat="1">
      <alignment horizontal="center" readingOrder="0" shrinkToFit="0" vertical="center" wrapText="1"/>
    </xf>
  </cellXfs>
  <cellStyles count="1">
    <cellStyle xfId="0" name="Normal" builtinId="0"/>
  </cellStyles>
  <dxfs count="1">
    <dxf>
      <font>
        <color rgb="FFFF7474"/>
      </font>
      <fill>
        <patternFill patternType="none"/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10" Type="http://customschemas.google.com/relationships/workbookmetadata" Target="metadata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4429125</xdr:colOff>
      <xdr:row>2</xdr:row>
      <xdr:rowOff>609600</xdr:rowOff>
    </xdr:from>
    <xdr:ext cx="3590925" cy="933450"/>
    <xdr:pic>
      <xdr:nvPicPr>
        <xdr:cNvPr id="0" name="image3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</xdr:row>
      <xdr:rowOff>0</xdr:rowOff>
    </xdr:from>
    <xdr:ext cx="1171575" cy="9620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390525</xdr:colOff>
      <xdr:row>13</xdr:row>
      <xdr:rowOff>28575</xdr:rowOff>
    </xdr:from>
    <xdr:ext cx="5591175" cy="310515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171450</xdr:colOff>
      <xdr:row>6</xdr:row>
      <xdr:rowOff>180975</xdr:rowOff>
    </xdr:from>
    <xdr:ext cx="5448300" cy="2419350"/>
    <xdr:pic>
      <xdr:nvPicPr>
        <xdr:cNvPr id="0" name="image4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20" Type="http://schemas.openxmlformats.org/officeDocument/2006/relationships/hyperlink" Target="https://www.mercadolibre.com.ar/llave-de-luz-armada-2-tomas-10a-sica-life-blanco-corriente-nominal-10-a-voltaje-nominal-220v/p/MLA23914899" TargetMode="External"/><Relationship Id="rId11" Type="http://schemas.openxmlformats.org/officeDocument/2006/relationships/hyperlink" Target="https://articulo.mercadolibre.com.ar/MLA-1375891353-set-vajilla-completa-32-piezas-4-personas-de-vidrio-_JM?searchVariation=183178416629" TargetMode="External"/><Relationship Id="rId22" Type="http://schemas.openxmlformats.org/officeDocument/2006/relationships/drawing" Target="../drawings/drawing1.xml"/><Relationship Id="rId10" Type="http://schemas.openxmlformats.org/officeDocument/2006/relationships/hyperlink" Target="https://www.mercadolibre.com.ar/heladera-con-freezer-ciclica-277-l-blanca-drean-hdr280f50b/p/MLA45615915" TargetMode="External"/><Relationship Id="rId21" Type="http://schemas.openxmlformats.org/officeDocument/2006/relationships/hyperlink" Target="https://guiadetramites.com.ar/registro-de-marca-inpi/" TargetMode="External"/><Relationship Id="rId13" Type="http://schemas.openxmlformats.org/officeDocument/2006/relationships/hyperlink" Target="https://www.mercadolibre.com.ar/microondas-horno-yelmo-tactil-descongelar-700w-20l-blanco/p/MLA50518311?pdp_filters=item_id:MLA1500924115" TargetMode="External"/><Relationship Id="rId12" Type="http://schemas.openxmlformats.org/officeDocument/2006/relationships/hyperlink" Target="https://www.mercadolibre.com.ar/set-x5-panos-para-limpiar-color/p/MLA52708600?pdp_filters=item_id:MLA2199191670" TargetMode="External"/><Relationship Id="rId1" Type="http://schemas.openxmlformats.org/officeDocument/2006/relationships/hyperlink" Target="https://www.mercadolibre.com.ar/escritorio-para-pc-su-office-004-fan-0021-melamina-de-163cm-x-753cm-x-60cm-x-140cm-blanco/p/MLA15980778" TargetMode="External"/><Relationship Id="rId2" Type="http://schemas.openxmlformats.org/officeDocument/2006/relationships/hyperlink" Target="https://www.mercadolibre.com.ar/notebook-hp-15-dy2073dx-plateado-natural-156-1920-px-x-1080-px-disco-ssd-pcie-512-gb-intel-1165g7-16gb-de-ram/p/MLA19881770" TargetMode="External"/><Relationship Id="rId3" Type="http://schemas.openxmlformats.org/officeDocument/2006/relationships/hyperlink" Target="https://www.mercadolibre.com.ar/sillon-mesh-ejecutivo-respaldo-alto-silla-escritorio-baires4-color-negro/p/MLA16060760" TargetMode="External"/><Relationship Id="rId4" Type="http://schemas.openxmlformats.org/officeDocument/2006/relationships/hyperlink" Target="https://telecentro.com.ar/internet?" TargetMode="External"/><Relationship Id="rId9" Type="http://schemas.openxmlformats.org/officeDocument/2006/relationships/hyperlink" Target="https://www.mercadolibre.com.ar/biblioteca-estanteria-hierro-madera-industrial-despensero/up/MLAU231882230?pdp_filters=item_id:MLA906318206" TargetMode="External"/><Relationship Id="rId15" Type="http://schemas.openxmlformats.org/officeDocument/2006/relationships/hyperlink" Target="https://www.mercadolibre.com.ar/tostadora-atma-mickey-mouse-disney/p/MLA43944686" TargetMode="External"/><Relationship Id="rId14" Type="http://schemas.openxmlformats.org/officeDocument/2006/relationships/hyperlink" Target="https://www.mercadolibre.com.ar/pava-electrica-atma-18-l-interior-acero-inoxidable-negro/p/MLA49747515" TargetMode="External"/><Relationship Id="rId17" Type="http://schemas.openxmlformats.org/officeDocument/2006/relationships/hyperlink" Target="https://www.mercadolibre.com.ar/llave-de-luz-armada-2-tomas-10a-sica-life-blanco-corriente-nominal-10-a-voltaje-nominal-220v/p/MLA23914899" TargetMode="External"/><Relationship Id="rId16" Type="http://schemas.openxmlformats.org/officeDocument/2006/relationships/hyperlink" Target="https://articulo.mercadolibre.com.ar/MLA-2194794738-aplique-techo-barral-slim-spot-4-luces-dicroica-led-_JM?searchVariation=189149854103" TargetMode="External"/><Relationship Id="rId5" Type="http://schemas.openxmlformats.org/officeDocument/2006/relationships/hyperlink" Target="https://www.mercadolibre.com.ar/impresora-multifuncional-hp-137fnw-laser-mfp-blanco/p/MLA34192057" TargetMode="External"/><Relationship Id="rId19" Type="http://schemas.openxmlformats.org/officeDocument/2006/relationships/hyperlink" Target="https://www.somoselagua.com.ar/dispenser-frio-calor/" TargetMode="External"/><Relationship Id="rId6" Type="http://schemas.openxmlformats.org/officeDocument/2006/relationships/hyperlink" Target="https://articulo.mercadolibre.com.ar/MLA-2194794738-aplique-techo-barral-slim-spot-4-luces-dicroica-led-_JM?searchVariation=189149854103" TargetMode="External"/><Relationship Id="rId18" Type="http://schemas.openxmlformats.org/officeDocument/2006/relationships/hyperlink" Target="https://articulo.mercadolibre.com.ar/MLA-1384569291-juego-comedor-nordico-mesa-escandinava-120-4-sillas-eames-_JM" TargetMode="External"/><Relationship Id="rId7" Type="http://schemas.openxmlformats.org/officeDocument/2006/relationships/hyperlink" Target="https://www.mercadolibre.com.ar/llave-de-luz-armada-2-tomas-10a-sica-life-blanco-corriente-nominal-10-a-voltaje-nominal-220v/p/MLA23914899" TargetMode="External"/><Relationship Id="rId8" Type="http://schemas.openxmlformats.org/officeDocument/2006/relationships/hyperlink" Target="https://www.mercadolibre.com.ar/matafuego-abc-5kg/up/MLAU180103579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informacionoficial.mendoza.gob.ar/turismo/observatorio-turistico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www.faecys.org.ar/faecys-acuerdo-paritario-y-escalas-26-de-junio-2025-cct-130-75-escalas/" TargetMode="External"/><Relationship Id="rId2" Type="http://schemas.openxmlformats.org/officeDocument/2006/relationships/hyperlink" Target="https://www.argentina.gob.ar/trabajo/buscastrabajo/conocetusderechos/salario" TargetMode="External"/><Relationship Id="rId3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38"/>
    <col customWidth="1" min="2" max="2" width="45.88"/>
    <col customWidth="1" min="3" max="3" width="19.88"/>
    <col customWidth="1" min="4" max="4" width="14.63"/>
    <col customWidth="1" min="5" max="5" width="18.25"/>
    <col customWidth="1" min="6" max="6" width="38.5"/>
    <col customWidth="1" min="7" max="7" width="19.88"/>
    <col customWidth="1" min="8" max="8" width="30.5"/>
    <col customWidth="1" min="9" max="9" width="19.88"/>
    <col customWidth="1" min="10" max="10" width="23.63"/>
  </cols>
  <sheetData>
    <row r="1" ht="27.0" customHeight="1">
      <c r="A1" s="1"/>
      <c r="B1" s="2"/>
      <c r="C1" s="2"/>
      <c r="D1" s="2"/>
      <c r="E1" s="2"/>
      <c r="F1" s="2"/>
      <c r="G1" s="1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4"/>
      <c r="AB1" s="4"/>
    </row>
    <row r="2" ht="27.0" customHeight="1">
      <c r="A2" s="1"/>
      <c r="B2" s="5" t="s">
        <v>0</v>
      </c>
      <c r="C2" s="6" t="s">
        <v>1</v>
      </c>
      <c r="D2" s="1"/>
      <c r="E2" s="2"/>
      <c r="F2" s="2"/>
      <c r="G2" s="1"/>
      <c r="H2" s="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4"/>
      <c r="AB2" s="4"/>
    </row>
    <row r="3" ht="27.0" customHeight="1">
      <c r="A3" s="1"/>
      <c r="B3" s="5" t="s">
        <v>2</v>
      </c>
      <c r="C3" s="6" t="s">
        <v>1</v>
      </c>
      <c r="D3" s="1"/>
      <c r="E3" s="2"/>
      <c r="F3" s="2"/>
      <c r="G3" s="1"/>
      <c r="H3" s="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4"/>
      <c r="AB3" s="4"/>
    </row>
    <row r="4" ht="27.0" customHeight="1">
      <c r="A4" s="1"/>
      <c r="B4" s="7" t="s">
        <v>3</v>
      </c>
      <c r="C4" s="8"/>
      <c r="D4" s="1"/>
      <c r="E4" s="2"/>
      <c r="F4" s="2"/>
      <c r="G4" s="1"/>
      <c r="H4" s="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4"/>
      <c r="AB4" s="4"/>
    </row>
    <row r="5" ht="27.0" customHeight="1">
      <c r="A5" s="1"/>
      <c r="B5" s="9" t="s">
        <v>4</v>
      </c>
      <c r="C5" s="10">
        <f>E44</f>
        <v>6903305</v>
      </c>
      <c r="D5" s="11"/>
      <c r="E5" s="2"/>
      <c r="F5" s="2"/>
      <c r="G5" s="1"/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4"/>
      <c r="AB5" s="4"/>
    </row>
    <row r="6" ht="27.0" customHeight="1">
      <c r="A6" s="1"/>
      <c r="B6" s="12" t="s">
        <v>5</v>
      </c>
      <c r="C6" s="13">
        <f>E53</f>
        <v>432796</v>
      </c>
      <c r="D6" s="14"/>
      <c r="E6" s="2"/>
      <c r="F6" s="2"/>
      <c r="G6" s="1"/>
      <c r="H6" s="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4"/>
      <c r="AB6" s="4"/>
    </row>
    <row r="7" ht="27.0" customHeight="1">
      <c r="A7" s="1"/>
      <c r="B7" s="15" t="s">
        <v>6</v>
      </c>
      <c r="C7" s="16">
        <f>E62</f>
        <v>1471500</v>
      </c>
      <c r="D7" s="14"/>
      <c r="E7" s="2"/>
      <c r="F7" s="2"/>
      <c r="G7" s="1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4"/>
      <c r="AB7" s="4"/>
    </row>
    <row r="8" ht="27.0" customHeight="1">
      <c r="A8" s="1"/>
      <c r="B8" s="17" t="s">
        <v>7</v>
      </c>
      <c r="C8" s="18">
        <f>E69</f>
        <v>29500000</v>
      </c>
      <c r="D8" s="14"/>
      <c r="E8" s="2"/>
      <c r="F8" s="2"/>
      <c r="G8" s="1"/>
      <c r="H8" s="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4"/>
      <c r="AB8" s="4"/>
    </row>
    <row r="9" ht="27.0" customHeight="1">
      <c r="A9" s="1"/>
      <c r="B9" s="19" t="s">
        <v>8</v>
      </c>
      <c r="C9" s="20">
        <f>'6.6 Cashflow'!B46</f>
        <v>23159927.6</v>
      </c>
      <c r="D9" s="14"/>
      <c r="E9" s="2"/>
      <c r="F9" s="2"/>
      <c r="G9" s="1"/>
      <c r="H9" s="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4"/>
      <c r="AB9" s="4"/>
    </row>
    <row r="10" ht="27.0" customHeight="1">
      <c r="A10" s="1"/>
      <c r="B10" s="21" t="s">
        <v>9</v>
      </c>
      <c r="C10" s="21">
        <f>SUM(C5:C9)</f>
        <v>61467528.6</v>
      </c>
      <c r="D10" s="22"/>
      <c r="E10" s="2"/>
      <c r="F10" s="2"/>
      <c r="G10" s="1"/>
      <c r="H10" s="3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4"/>
      <c r="AB10" s="4"/>
    </row>
    <row r="11" ht="27.0" customHeight="1">
      <c r="A11" s="1"/>
      <c r="B11" s="1"/>
      <c r="C11" s="1"/>
      <c r="D11" s="1"/>
      <c r="E11" s="2"/>
      <c r="F11" s="2"/>
      <c r="G11" s="1"/>
      <c r="H11" s="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4"/>
      <c r="AB11" s="4"/>
    </row>
    <row r="12" ht="27.0" customHeight="1">
      <c r="A12" s="1"/>
      <c r="B12" s="7" t="s">
        <v>10</v>
      </c>
      <c r="C12" s="8"/>
      <c r="D12" s="11" t="s">
        <v>11</v>
      </c>
      <c r="E12" s="2"/>
      <c r="F12" s="2"/>
      <c r="G12" s="1"/>
      <c r="H12" s="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4"/>
      <c r="AB12" s="4"/>
    </row>
    <row r="13" ht="27.0" customHeight="1">
      <c r="A13" s="1"/>
      <c r="B13" s="23" t="s">
        <v>12</v>
      </c>
      <c r="C13" s="24">
        <v>2.67E8</v>
      </c>
      <c r="D13" s="14"/>
      <c r="E13" s="2"/>
      <c r="F13" s="2"/>
      <c r="G13" s="1"/>
      <c r="H13" s="3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4"/>
      <c r="AB13" s="4"/>
    </row>
    <row r="14" ht="27.0" customHeight="1">
      <c r="A14" s="1"/>
      <c r="B14" s="23" t="s">
        <v>13</v>
      </c>
      <c r="C14" s="23" t="s">
        <v>14</v>
      </c>
      <c r="D14" s="14"/>
      <c r="E14" s="2"/>
      <c r="F14" s="2"/>
      <c r="G14" s="1"/>
      <c r="H14" s="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4"/>
      <c r="AB14" s="4"/>
    </row>
    <row r="15" ht="27.0" customHeight="1">
      <c r="A15" s="1"/>
      <c r="B15" s="23" t="s">
        <v>15</v>
      </c>
      <c r="C15" s="23" t="s">
        <v>16</v>
      </c>
      <c r="D15" s="14"/>
      <c r="E15" s="2"/>
      <c r="F15" s="2"/>
      <c r="G15" s="1"/>
      <c r="H15" s="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4"/>
      <c r="AB15" s="4"/>
    </row>
    <row r="16" ht="27.0" customHeight="1">
      <c r="A16" s="1"/>
      <c r="B16" s="21" t="s">
        <v>17</v>
      </c>
      <c r="C16" s="21">
        <f>SUM(C13:C14)</f>
        <v>267000000</v>
      </c>
      <c r="D16" s="14"/>
      <c r="E16" s="2"/>
      <c r="F16" s="2"/>
      <c r="G16" s="1"/>
      <c r="H16" s="3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4"/>
      <c r="AB16" s="4"/>
    </row>
    <row r="17" ht="27.0" customHeight="1">
      <c r="A17" s="1"/>
      <c r="B17" s="25"/>
      <c r="C17" s="8"/>
      <c r="D17" s="14"/>
      <c r="E17" s="2"/>
      <c r="F17" s="2"/>
      <c r="G17" s="1"/>
      <c r="H17" s="3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4"/>
      <c r="AB17" s="4"/>
    </row>
    <row r="18">
      <c r="A18" s="1"/>
      <c r="B18" s="26" t="s">
        <v>18</v>
      </c>
      <c r="C18" s="26">
        <f>C16-C10</f>
        <v>205532471.4</v>
      </c>
      <c r="D18" s="22"/>
      <c r="E18" s="2"/>
      <c r="F18" s="2"/>
      <c r="G18" s="1"/>
      <c r="H18" s="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4"/>
      <c r="AB18" s="4"/>
    </row>
    <row r="19" ht="27.0" customHeight="1">
      <c r="A19" s="1"/>
      <c r="B19" s="2"/>
      <c r="C19" s="2"/>
      <c r="D19" s="2"/>
      <c r="E19" s="2"/>
      <c r="F19" s="2"/>
      <c r="G19" s="1"/>
      <c r="H19" s="3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4"/>
      <c r="AB19" s="4"/>
    </row>
    <row r="20" ht="27.0" customHeight="1">
      <c r="A20" s="1"/>
      <c r="B20" s="27" t="s">
        <v>19</v>
      </c>
      <c r="C20" s="28"/>
      <c r="D20" s="28"/>
      <c r="E20" s="28"/>
      <c r="F20" s="29"/>
      <c r="G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4"/>
      <c r="AB20" s="4"/>
    </row>
    <row r="21" ht="27.0" customHeight="1">
      <c r="A21" s="1"/>
      <c r="B21" s="30"/>
      <c r="C21" s="31"/>
      <c r="D21" s="31"/>
      <c r="E21" s="31"/>
      <c r="F21" s="32"/>
      <c r="G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4"/>
      <c r="AB21" s="4"/>
    </row>
    <row r="22" ht="23.25" customHeight="1">
      <c r="A22" s="1"/>
      <c r="B22" s="33" t="s">
        <v>4</v>
      </c>
      <c r="C22" s="34"/>
      <c r="D22" s="34"/>
      <c r="E22" s="34"/>
      <c r="F22" s="8"/>
      <c r="G22" s="1"/>
      <c r="H22" s="35"/>
      <c r="I22" s="35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ht="45.0" customHeight="1">
      <c r="A23" s="1"/>
      <c r="B23" s="36" t="s">
        <v>20</v>
      </c>
      <c r="C23" s="36" t="s">
        <v>21</v>
      </c>
      <c r="D23" s="36" t="s">
        <v>22</v>
      </c>
      <c r="E23" s="36" t="s">
        <v>23</v>
      </c>
      <c r="F23" s="36" t="s">
        <v>24</v>
      </c>
      <c r="G23" s="1"/>
      <c r="H23" s="35"/>
      <c r="I23" s="35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ht="23.25" customHeight="1">
      <c r="A24" s="1"/>
      <c r="B24" s="37" t="s">
        <v>25</v>
      </c>
      <c r="C24" s="38">
        <v>262189.0</v>
      </c>
      <c r="D24" s="39">
        <v>3.0</v>
      </c>
      <c r="E24" s="40">
        <f t="shared" ref="E24:E32" si="1">C24*D24</f>
        <v>786567</v>
      </c>
      <c r="F24" s="41" t="s">
        <v>26</v>
      </c>
      <c r="G24" s="1"/>
      <c r="H24" s="35"/>
      <c r="I24" s="35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ht="23.25" customHeight="1">
      <c r="A25" s="1"/>
      <c r="B25" s="37" t="s">
        <v>27</v>
      </c>
      <c r="C25" s="38">
        <v>1299000.0</v>
      </c>
      <c r="D25" s="39">
        <v>3.0</v>
      </c>
      <c r="E25" s="40">
        <f t="shared" si="1"/>
        <v>3897000</v>
      </c>
      <c r="F25" s="42" t="s">
        <v>28</v>
      </c>
      <c r="G25" s="1"/>
      <c r="H25" s="35"/>
      <c r="I25" s="35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ht="23.25" customHeight="1">
      <c r="A26" s="1"/>
      <c r="B26" s="37" t="s">
        <v>29</v>
      </c>
      <c r="C26" s="38">
        <v>75000.0</v>
      </c>
      <c r="D26" s="39">
        <v>3.0</v>
      </c>
      <c r="E26" s="40">
        <f t="shared" si="1"/>
        <v>225000</v>
      </c>
      <c r="F26" s="42" t="s">
        <v>30</v>
      </c>
      <c r="G26" s="1"/>
      <c r="H26" s="35"/>
      <c r="I26" s="35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ht="23.25" customHeight="1">
      <c r="A27" s="1"/>
      <c r="B27" s="37" t="s">
        <v>31</v>
      </c>
      <c r="C27" s="38">
        <v>46000.0</v>
      </c>
      <c r="D27" s="39">
        <v>1.0</v>
      </c>
      <c r="E27" s="40">
        <f t="shared" si="1"/>
        <v>46000</v>
      </c>
      <c r="F27" s="42" t="s">
        <v>32</v>
      </c>
      <c r="G27" s="1"/>
      <c r="H27" s="35"/>
      <c r="I27" s="35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ht="23.25" customHeight="1">
      <c r="A28" s="1"/>
      <c r="B28" s="37" t="s">
        <v>33</v>
      </c>
      <c r="C28" s="38">
        <v>450000.0</v>
      </c>
      <c r="D28" s="39">
        <v>1.0</v>
      </c>
      <c r="E28" s="40">
        <f t="shared" si="1"/>
        <v>450000</v>
      </c>
      <c r="F28" s="42" t="s">
        <v>34</v>
      </c>
      <c r="G28" s="1"/>
      <c r="H28" s="35"/>
      <c r="I28" s="35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ht="23.25" customHeight="1">
      <c r="A29" s="1"/>
      <c r="B29" s="43" t="s">
        <v>35</v>
      </c>
      <c r="C29" s="44">
        <v>35866.0</v>
      </c>
      <c r="D29" s="39">
        <v>3.0</v>
      </c>
      <c r="E29" s="40">
        <f t="shared" si="1"/>
        <v>107598</v>
      </c>
      <c r="F29" s="42" t="s">
        <v>36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ht="23.25" customHeight="1">
      <c r="A30" s="1"/>
      <c r="B30" s="37" t="s">
        <v>37</v>
      </c>
      <c r="C30" s="44">
        <v>2772.0</v>
      </c>
      <c r="D30" s="39">
        <v>6.0</v>
      </c>
      <c r="E30" s="40">
        <f t="shared" si="1"/>
        <v>16632</v>
      </c>
      <c r="F30" s="42" t="s">
        <v>38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ht="23.25" customHeight="1">
      <c r="A31" s="1"/>
      <c r="B31" s="37" t="s">
        <v>39</v>
      </c>
      <c r="C31" s="44">
        <v>108000.0</v>
      </c>
      <c r="D31" s="39">
        <v>1.0</v>
      </c>
      <c r="E31" s="40">
        <f t="shared" si="1"/>
        <v>108000</v>
      </c>
      <c r="F31" s="42" t="s">
        <v>40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ht="23.25" customHeight="1">
      <c r="A32" s="1"/>
      <c r="B32" s="37" t="s">
        <v>41</v>
      </c>
      <c r="C32" s="44">
        <v>245000.0</v>
      </c>
      <c r="D32" s="39">
        <v>1.0</v>
      </c>
      <c r="E32" s="40">
        <f t="shared" si="1"/>
        <v>245000</v>
      </c>
      <c r="F32" s="42" t="s">
        <v>42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ht="23.25" customHeight="1">
      <c r="A33" s="1"/>
      <c r="B33" s="45" t="s">
        <v>43</v>
      </c>
      <c r="C33" s="34"/>
      <c r="D33" s="8"/>
      <c r="E33" s="10">
        <f>SUM(E24:E32)</f>
        <v>5881797</v>
      </c>
      <c r="F33" s="46" t="s">
        <v>11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ht="41.25" customHeight="1">
      <c r="A34" s="1"/>
      <c r="B34" s="47" t="s">
        <v>44</v>
      </c>
      <c r="C34" s="36" t="s">
        <v>21</v>
      </c>
      <c r="D34" s="36" t="s">
        <v>22</v>
      </c>
      <c r="E34" s="36" t="s">
        <v>23</v>
      </c>
      <c r="F34" s="36" t="s">
        <v>24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ht="23.25" customHeight="1">
      <c r="A35" s="1"/>
      <c r="B35" s="39" t="s">
        <v>45</v>
      </c>
      <c r="C35" s="38">
        <v>570435.0</v>
      </c>
      <c r="D35" s="39">
        <v>1.0</v>
      </c>
      <c r="E35" s="40">
        <f t="shared" ref="E35:E42" si="2">C35*D35</f>
        <v>570435</v>
      </c>
      <c r="F35" s="42" t="s">
        <v>46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ht="23.25" customHeight="1">
      <c r="A36" s="1"/>
      <c r="B36" s="39" t="s">
        <v>47</v>
      </c>
      <c r="C36" s="38">
        <v>37020.0</v>
      </c>
      <c r="D36" s="39">
        <v>1.0</v>
      </c>
      <c r="E36" s="40">
        <f t="shared" si="2"/>
        <v>37020</v>
      </c>
      <c r="F36" s="42" t="s">
        <v>48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ht="23.25" customHeight="1">
      <c r="A37" s="1"/>
      <c r="B37" s="39" t="s">
        <v>49</v>
      </c>
      <c r="C37" s="38">
        <v>8479.0</v>
      </c>
      <c r="D37" s="39">
        <v>1.0</v>
      </c>
      <c r="E37" s="40">
        <f t="shared" si="2"/>
        <v>8479</v>
      </c>
      <c r="F37" s="42" t="s">
        <v>50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ht="23.25" customHeight="1">
      <c r="A38" s="1"/>
      <c r="B38" s="37" t="s">
        <v>51</v>
      </c>
      <c r="C38" s="38">
        <v>223700.0</v>
      </c>
      <c r="D38" s="39">
        <v>1.0</v>
      </c>
      <c r="E38" s="40">
        <f t="shared" si="2"/>
        <v>223700</v>
      </c>
      <c r="F38" s="41" t="s">
        <v>52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ht="23.25" customHeight="1">
      <c r="A39" s="1"/>
      <c r="B39" s="37" t="s">
        <v>53</v>
      </c>
      <c r="C39" s="38">
        <v>57141.0</v>
      </c>
      <c r="D39" s="39">
        <v>1.0</v>
      </c>
      <c r="E39" s="40">
        <f t="shared" si="2"/>
        <v>57141</v>
      </c>
      <c r="F39" s="42" t="s">
        <v>54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ht="23.25" customHeight="1">
      <c r="A40" s="1"/>
      <c r="B40" s="37" t="s">
        <v>55</v>
      </c>
      <c r="C40" s="38">
        <v>44685.0</v>
      </c>
      <c r="D40" s="39">
        <v>1.0</v>
      </c>
      <c r="E40" s="40">
        <f t="shared" si="2"/>
        <v>44685</v>
      </c>
      <c r="F40" s="42" t="s">
        <v>56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ht="23.25" customHeight="1">
      <c r="A41" s="1"/>
      <c r="B41" s="43" t="s">
        <v>57</v>
      </c>
      <c r="C41" s="48">
        <v>35866.0</v>
      </c>
      <c r="D41" s="48">
        <v>2.0</v>
      </c>
      <c r="E41" s="40">
        <f t="shared" si="2"/>
        <v>71732</v>
      </c>
      <c r="F41" s="42" t="s">
        <v>36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ht="23.25" customHeight="1">
      <c r="A42" s="1"/>
      <c r="B42" s="37" t="s">
        <v>37</v>
      </c>
      <c r="C42" s="48">
        <v>2772.0</v>
      </c>
      <c r="D42" s="48">
        <v>3.0</v>
      </c>
      <c r="E42" s="40">
        <f t="shared" si="2"/>
        <v>8316</v>
      </c>
      <c r="F42" s="42" t="s">
        <v>38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ht="23.25" customHeight="1">
      <c r="A43" s="1"/>
      <c r="B43" s="49" t="s">
        <v>58</v>
      </c>
      <c r="C43" s="34"/>
      <c r="D43" s="8"/>
      <c r="E43" s="50">
        <f>SUM(E35:E42)</f>
        <v>1021508</v>
      </c>
      <c r="F43" s="46" t="s">
        <v>11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ht="23.25" customHeight="1">
      <c r="A44" s="1"/>
      <c r="B44" s="51" t="s">
        <v>59</v>
      </c>
      <c r="C44" s="34"/>
      <c r="D44" s="8"/>
      <c r="E44" s="52">
        <f>SUM(E33,E43)</f>
        <v>6903305</v>
      </c>
      <c r="F44" s="46" t="s">
        <v>11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ht="23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ht="23.25" customHeight="1">
      <c r="A46" s="1"/>
      <c r="B46" s="53" t="s">
        <v>5</v>
      </c>
      <c r="C46" s="34"/>
      <c r="D46" s="34"/>
      <c r="E46" s="34"/>
      <c r="F46" s="8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ht="33.0" customHeight="1">
      <c r="A47" s="1"/>
      <c r="B47" s="47" t="s">
        <v>60</v>
      </c>
      <c r="C47" s="36" t="s">
        <v>21</v>
      </c>
      <c r="D47" s="36" t="s">
        <v>22</v>
      </c>
      <c r="E47" s="36" t="s">
        <v>23</v>
      </c>
      <c r="F47" s="36" t="s">
        <v>24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ht="23.25" customHeight="1">
      <c r="A48" s="1"/>
      <c r="B48" s="54" t="s">
        <v>61</v>
      </c>
      <c r="C48" s="55">
        <v>335520.0</v>
      </c>
      <c r="D48" s="55">
        <v>1.0</v>
      </c>
      <c r="E48" s="56">
        <f t="shared" ref="E48:E51" si="3">C48*D48</f>
        <v>335520</v>
      </c>
      <c r="F48" s="57" t="s">
        <v>62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ht="23.25" customHeight="1">
      <c r="A49" s="1"/>
      <c r="B49" s="58" t="s">
        <v>63</v>
      </c>
      <c r="C49" s="55">
        <v>20000.0</v>
      </c>
      <c r="D49" s="55">
        <v>1.0</v>
      </c>
      <c r="E49" s="56">
        <f t="shared" si="3"/>
        <v>20000</v>
      </c>
      <c r="F49" s="59" t="s">
        <v>64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ht="23.25" customHeight="1">
      <c r="A50" s="1"/>
      <c r="B50" s="58" t="s">
        <v>57</v>
      </c>
      <c r="C50" s="60">
        <v>35866.0</v>
      </c>
      <c r="D50" s="60">
        <v>2.0</v>
      </c>
      <c r="E50" s="56">
        <f t="shared" si="3"/>
        <v>71732</v>
      </c>
      <c r="F50" s="61" t="s">
        <v>36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ht="23.25" customHeight="1">
      <c r="A51" s="1"/>
      <c r="B51" s="58" t="s">
        <v>37</v>
      </c>
      <c r="C51" s="60">
        <v>2772.0</v>
      </c>
      <c r="D51" s="60">
        <v>2.0</v>
      </c>
      <c r="E51" s="56">
        <f t="shared" si="3"/>
        <v>5544</v>
      </c>
      <c r="F51" s="59" t="s">
        <v>38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ht="23.25" customHeight="1">
      <c r="A52" s="1"/>
      <c r="B52" s="62" t="s">
        <v>65</v>
      </c>
      <c r="C52" s="34"/>
      <c r="D52" s="8"/>
      <c r="E52" s="13">
        <f>SUM(E48:E51)</f>
        <v>432796</v>
      </c>
      <c r="F52" s="46" t="s">
        <v>11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ht="23.25" customHeight="1">
      <c r="A53" s="1"/>
      <c r="B53" s="53" t="s">
        <v>66</v>
      </c>
      <c r="C53" s="34"/>
      <c r="D53" s="8"/>
      <c r="E53" s="63">
        <f>E52</f>
        <v>432796</v>
      </c>
      <c r="F53" s="46" t="s">
        <v>11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ht="23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ht="23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ht="23.25" customHeight="1">
      <c r="A56" s="1"/>
      <c r="B56" s="64" t="s">
        <v>6</v>
      </c>
      <c r="C56" s="34"/>
      <c r="D56" s="34"/>
      <c r="E56" s="34"/>
      <c r="F56" s="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ht="30.0" customHeight="1">
      <c r="A57" s="1"/>
      <c r="B57" s="47" t="s">
        <v>6</v>
      </c>
      <c r="C57" s="36" t="s">
        <v>21</v>
      </c>
      <c r="D57" s="36" t="s">
        <v>22</v>
      </c>
      <c r="E57" s="36" t="s">
        <v>23</v>
      </c>
      <c r="F57" s="36" t="s">
        <v>24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ht="23.25" customHeight="1">
      <c r="A58" s="1"/>
      <c r="B58" s="65" t="s">
        <v>67</v>
      </c>
      <c r="C58" s="66">
        <v>15000.0</v>
      </c>
      <c r="D58" s="66">
        <v>1.0</v>
      </c>
      <c r="E58" s="67">
        <f t="shared" ref="E58:E61" si="4">C58*D58</f>
        <v>15000</v>
      </c>
      <c r="F58" s="66" t="s">
        <v>68</v>
      </c>
      <c r="G58" s="1"/>
      <c r="H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ht="23.25" customHeight="1">
      <c r="A59" s="1"/>
      <c r="B59" s="65" t="s">
        <v>69</v>
      </c>
      <c r="C59" s="66">
        <v>1100000.0</v>
      </c>
      <c r="D59" s="66">
        <v>1.0</v>
      </c>
      <c r="E59" s="67">
        <f t="shared" si="4"/>
        <v>1100000</v>
      </c>
      <c r="F59" s="66" t="s">
        <v>70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ht="23.25" customHeight="1">
      <c r="A60" s="1"/>
      <c r="B60" s="65" t="s">
        <v>71</v>
      </c>
      <c r="C60" s="66">
        <v>36500.0</v>
      </c>
      <c r="D60" s="66">
        <v>1.0</v>
      </c>
      <c r="E60" s="67">
        <f t="shared" si="4"/>
        <v>36500</v>
      </c>
      <c r="F60" s="68" t="s">
        <v>72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ht="23.25" customHeight="1">
      <c r="A61" s="1"/>
      <c r="B61" s="65" t="s">
        <v>73</v>
      </c>
      <c r="C61" s="66">
        <v>320000.0</v>
      </c>
      <c r="D61" s="66">
        <v>1.0</v>
      </c>
      <c r="E61" s="67">
        <f t="shared" si="4"/>
        <v>320000</v>
      </c>
      <c r="F61" s="66" t="s">
        <v>70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ht="23.25" customHeight="1">
      <c r="A62" s="1"/>
      <c r="B62" s="64" t="s">
        <v>74</v>
      </c>
      <c r="C62" s="34"/>
      <c r="D62" s="8"/>
      <c r="E62" s="69">
        <f>SUM(E58:E61)</f>
        <v>1471500</v>
      </c>
      <c r="F62" s="46" t="s">
        <v>11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ht="23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ht="23.25" customHeight="1">
      <c r="A64" s="1"/>
      <c r="B64" s="70" t="s">
        <v>75</v>
      </c>
      <c r="C64" s="34"/>
      <c r="D64" s="34"/>
      <c r="E64" s="34"/>
      <c r="F64" s="8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>
      <c r="A65" s="1"/>
      <c r="B65" s="71" t="s">
        <v>76</v>
      </c>
      <c r="C65" s="71" t="s">
        <v>21</v>
      </c>
      <c r="D65" s="71" t="s">
        <v>22</v>
      </c>
      <c r="E65" s="71" t="s">
        <v>23</v>
      </c>
      <c r="F65" s="36" t="s">
        <v>24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ht="23.25" customHeight="1">
      <c r="A66" s="1"/>
      <c r="B66" s="72" t="s">
        <v>77</v>
      </c>
      <c r="C66" s="73">
        <v>5000000.0</v>
      </c>
      <c r="D66" s="73">
        <v>1.0</v>
      </c>
      <c r="E66" s="18">
        <f t="shared" ref="E66:E68" si="5">C66*D66</f>
        <v>5000000</v>
      </c>
      <c r="F66" s="73" t="s">
        <v>78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ht="23.25" customHeight="1">
      <c r="A67" s="1"/>
      <c r="B67" s="72" t="s">
        <v>79</v>
      </c>
      <c r="C67" s="74">
        <v>1.8E7</v>
      </c>
      <c r="D67" s="74">
        <v>1.0</v>
      </c>
      <c r="E67" s="18">
        <f t="shared" si="5"/>
        <v>18000000</v>
      </c>
      <c r="F67" s="18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ht="42.0" customHeight="1">
      <c r="A68" s="1"/>
      <c r="B68" s="72" t="s">
        <v>80</v>
      </c>
      <c r="C68" s="74">
        <v>6500000.0</v>
      </c>
      <c r="D68" s="74">
        <v>1.0</v>
      </c>
      <c r="E68" s="18">
        <f t="shared" si="5"/>
        <v>6500000</v>
      </c>
      <c r="F68" s="18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ht="23.25" customHeight="1">
      <c r="A69" s="1"/>
      <c r="B69" s="75" t="s">
        <v>81</v>
      </c>
      <c r="C69" s="34"/>
      <c r="D69" s="8"/>
      <c r="E69" s="76">
        <f>SUM(E66:E68)</f>
        <v>29500000</v>
      </c>
      <c r="F69" s="46" t="s">
        <v>11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ht="23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ht="23.25" customHeight="1">
      <c r="A71" s="1"/>
      <c r="B71" s="77" t="s">
        <v>8</v>
      </c>
      <c r="C71" s="34"/>
      <c r="D71" s="34"/>
      <c r="E71" s="8"/>
      <c r="F71" s="11" t="s">
        <v>82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ht="38.25" customHeight="1">
      <c r="A72" s="1"/>
      <c r="B72" s="78" t="s">
        <v>83</v>
      </c>
      <c r="C72" s="34"/>
      <c r="D72" s="8"/>
      <c r="E72" s="79">
        <f>'6.6 Cashflow'!B46</f>
        <v>23159927.6</v>
      </c>
      <c r="F72" s="1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ht="23.25" customHeight="1">
      <c r="A73" s="1"/>
      <c r="B73" s="77" t="s">
        <v>84</v>
      </c>
      <c r="C73" s="34"/>
      <c r="D73" s="8"/>
      <c r="E73" s="80">
        <f>E72</f>
        <v>23159927.6</v>
      </c>
      <c r="F73" s="22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ht="23.25" customHeight="1">
      <c r="A74" s="1"/>
      <c r="B74" s="1"/>
      <c r="C74" s="81"/>
      <c r="D74" s="1"/>
      <c r="E74" s="8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ht="23.25" customHeight="1">
      <c r="A75" s="1"/>
      <c r="B75" s="1"/>
      <c r="C75" s="81"/>
      <c r="D75" s="1"/>
      <c r="E75" s="8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ht="23.25" customHeight="1">
      <c r="A76" s="1"/>
      <c r="B76" s="1"/>
      <c r="C76" s="81"/>
      <c r="D76" s="1"/>
      <c r="E76" s="8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ht="23.25" customHeight="1">
      <c r="A77" s="1"/>
      <c r="B77" s="1"/>
      <c r="C77" s="81"/>
      <c r="D77" s="1"/>
      <c r="E77" s="8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ht="23.25" customHeight="1">
      <c r="A78" s="1"/>
      <c r="B78" s="1"/>
      <c r="C78" s="81"/>
      <c r="D78" s="1"/>
      <c r="E78" s="8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ht="23.25" customHeight="1">
      <c r="A79" s="1"/>
      <c r="B79" s="1"/>
      <c r="C79" s="81"/>
      <c r="D79" s="1"/>
      <c r="E79" s="8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ht="23.25" customHeight="1">
      <c r="A80" s="1"/>
      <c r="B80" s="1"/>
      <c r="C80" s="81"/>
      <c r="D80" s="1"/>
      <c r="E80" s="8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ht="23.25" customHeight="1">
      <c r="A81" s="1"/>
      <c r="B81" s="1"/>
      <c r="C81" s="81"/>
      <c r="D81" s="1"/>
      <c r="E81" s="8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ht="23.25" customHeight="1">
      <c r="A82" s="1"/>
      <c r="B82" s="1"/>
      <c r="C82" s="81"/>
      <c r="D82" s="1"/>
      <c r="E82" s="8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ht="23.25" customHeight="1">
      <c r="A83" s="1"/>
      <c r="B83" s="1"/>
      <c r="C83" s="81"/>
      <c r="D83" s="1"/>
      <c r="E83" s="8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ht="23.25" customHeight="1">
      <c r="A84" s="1"/>
      <c r="B84" s="1"/>
      <c r="C84" s="81"/>
      <c r="D84" s="1"/>
      <c r="E84" s="8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ht="23.25" customHeight="1">
      <c r="A85" s="1"/>
      <c r="B85" s="1"/>
      <c r="C85" s="81"/>
      <c r="D85" s="1"/>
      <c r="E85" s="8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ht="23.25" customHeight="1">
      <c r="A86" s="1"/>
      <c r="B86" s="1"/>
      <c r="C86" s="81"/>
      <c r="D86" s="1"/>
      <c r="E86" s="8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ht="23.25" customHeight="1">
      <c r="A87" s="1"/>
      <c r="B87" s="1"/>
      <c r="C87" s="81"/>
      <c r="D87" s="1"/>
      <c r="E87" s="8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ht="23.25" customHeight="1">
      <c r="A88" s="1"/>
      <c r="B88" s="1"/>
      <c r="C88" s="81"/>
      <c r="D88" s="1"/>
      <c r="E88" s="8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ht="23.25" customHeight="1">
      <c r="A89" s="1"/>
      <c r="B89" s="1"/>
      <c r="C89" s="81"/>
      <c r="D89" s="1"/>
      <c r="E89" s="8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ht="23.25" customHeight="1">
      <c r="A90" s="1"/>
      <c r="B90" s="1"/>
      <c r="C90" s="81"/>
      <c r="D90" s="1"/>
      <c r="E90" s="8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ht="23.25" customHeight="1">
      <c r="A91" s="1"/>
      <c r="B91" s="1"/>
      <c r="C91" s="81"/>
      <c r="D91" s="1"/>
      <c r="E91" s="8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ht="23.25" customHeight="1">
      <c r="A92" s="1"/>
      <c r="B92" s="1"/>
      <c r="C92" s="81"/>
      <c r="D92" s="1"/>
      <c r="E92" s="8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ht="23.25" customHeight="1">
      <c r="A93" s="1"/>
      <c r="B93" s="1"/>
      <c r="C93" s="81"/>
      <c r="D93" s="1"/>
      <c r="E93" s="8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ht="23.25" customHeight="1">
      <c r="A94" s="1"/>
      <c r="B94" s="1"/>
      <c r="C94" s="81"/>
      <c r="D94" s="1"/>
      <c r="E94" s="8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ht="23.25" customHeight="1">
      <c r="A95" s="1"/>
      <c r="B95" s="1"/>
      <c r="C95" s="81"/>
      <c r="D95" s="1"/>
      <c r="E95" s="8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ht="23.25" customHeight="1">
      <c r="A96" s="1"/>
      <c r="B96" s="1"/>
      <c r="C96" s="81"/>
      <c r="D96" s="1"/>
      <c r="E96" s="8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ht="23.25" customHeight="1">
      <c r="A97" s="1"/>
      <c r="B97" s="1"/>
      <c r="C97" s="81"/>
      <c r="D97" s="1"/>
      <c r="E97" s="8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ht="23.25" customHeight="1">
      <c r="A98" s="1"/>
      <c r="B98" s="1"/>
      <c r="C98" s="81"/>
      <c r="D98" s="1"/>
      <c r="E98" s="8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ht="23.25" customHeight="1">
      <c r="A99" s="1"/>
      <c r="B99" s="1"/>
      <c r="C99" s="81"/>
      <c r="D99" s="1"/>
      <c r="E99" s="8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ht="23.25" customHeight="1">
      <c r="A100" s="1"/>
      <c r="B100" s="1"/>
      <c r="C100" s="81"/>
      <c r="D100" s="1"/>
      <c r="E100" s="8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ht="23.25" customHeight="1">
      <c r="A101" s="1"/>
      <c r="B101" s="1"/>
      <c r="C101" s="81"/>
      <c r="D101" s="1"/>
      <c r="E101" s="8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ht="23.25" customHeight="1">
      <c r="A102" s="1"/>
      <c r="B102" s="1"/>
      <c r="C102" s="81"/>
      <c r="D102" s="1"/>
      <c r="E102" s="8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ht="23.25" customHeight="1">
      <c r="A103" s="1"/>
      <c r="B103" s="1"/>
      <c r="C103" s="81"/>
      <c r="D103" s="1"/>
      <c r="E103" s="8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ht="23.25" customHeight="1">
      <c r="A104" s="1"/>
      <c r="B104" s="1"/>
      <c r="C104" s="81"/>
      <c r="D104" s="1"/>
      <c r="E104" s="8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ht="23.25" customHeight="1">
      <c r="A105" s="1"/>
      <c r="B105" s="1"/>
      <c r="C105" s="81"/>
      <c r="D105" s="1"/>
      <c r="E105" s="8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ht="23.25" customHeight="1">
      <c r="A106" s="1"/>
      <c r="B106" s="1"/>
      <c r="C106" s="81"/>
      <c r="D106" s="1"/>
      <c r="E106" s="8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ht="23.25" customHeight="1">
      <c r="A107" s="1"/>
      <c r="B107" s="1"/>
      <c r="C107" s="81"/>
      <c r="D107" s="1"/>
      <c r="E107" s="8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ht="23.25" customHeight="1">
      <c r="A108" s="1"/>
      <c r="B108" s="1"/>
      <c r="C108" s="81"/>
      <c r="D108" s="1"/>
      <c r="E108" s="8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ht="23.25" customHeight="1">
      <c r="A109" s="1"/>
      <c r="B109" s="1"/>
      <c r="C109" s="81"/>
      <c r="D109" s="1"/>
      <c r="E109" s="8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ht="23.25" customHeight="1">
      <c r="A110" s="1"/>
      <c r="B110" s="1"/>
      <c r="C110" s="81"/>
      <c r="D110" s="1"/>
      <c r="E110" s="8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ht="23.25" customHeight="1">
      <c r="A111" s="1"/>
      <c r="B111" s="1"/>
      <c r="C111" s="81"/>
      <c r="D111" s="1"/>
      <c r="E111" s="8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ht="23.25" customHeight="1">
      <c r="A112" s="1"/>
      <c r="B112" s="1"/>
      <c r="C112" s="81"/>
      <c r="D112" s="1"/>
      <c r="E112" s="8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ht="23.25" customHeight="1">
      <c r="A113" s="1"/>
      <c r="B113" s="1"/>
      <c r="C113" s="81"/>
      <c r="D113" s="1"/>
      <c r="E113" s="8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ht="23.25" customHeight="1">
      <c r="A114" s="1"/>
      <c r="B114" s="1"/>
      <c r="C114" s="81"/>
      <c r="D114" s="1"/>
      <c r="E114" s="8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ht="23.25" customHeight="1">
      <c r="A115" s="1"/>
      <c r="B115" s="1"/>
      <c r="C115" s="81"/>
      <c r="D115" s="1"/>
      <c r="E115" s="8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ht="23.25" customHeight="1">
      <c r="A116" s="1"/>
      <c r="B116" s="1"/>
      <c r="C116" s="81"/>
      <c r="D116" s="1"/>
      <c r="E116" s="8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ht="23.25" customHeight="1">
      <c r="A117" s="1"/>
      <c r="B117" s="1"/>
      <c r="C117" s="81"/>
      <c r="D117" s="1"/>
      <c r="E117" s="8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ht="23.25" customHeight="1">
      <c r="A118" s="1"/>
      <c r="B118" s="1"/>
      <c r="C118" s="81"/>
      <c r="D118" s="1"/>
      <c r="E118" s="8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ht="23.25" customHeight="1">
      <c r="A119" s="1"/>
      <c r="B119" s="1"/>
      <c r="C119" s="81"/>
      <c r="D119" s="1"/>
      <c r="E119" s="8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ht="23.25" customHeight="1">
      <c r="A120" s="1"/>
      <c r="B120" s="1"/>
      <c r="C120" s="81"/>
      <c r="D120" s="1"/>
      <c r="E120" s="8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ht="23.25" customHeight="1">
      <c r="A121" s="1"/>
      <c r="B121" s="1"/>
      <c r="C121" s="81"/>
      <c r="D121" s="1"/>
      <c r="E121" s="8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ht="23.25" customHeight="1">
      <c r="A122" s="1"/>
      <c r="B122" s="1"/>
      <c r="C122" s="81"/>
      <c r="D122" s="1"/>
      <c r="E122" s="8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ht="23.25" customHeight="1">
      <c r="A123" s="1"/>
      <c r="B123" s="1"/>
      <c r="C123" s="81"/>
      <c r="D123" s="1"/>
      <c r="E123" s="8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ht="23.25" customHeight="1">
      <c r="A124" s="1"/>
      <c r="B124" s="1"/>
      <c r="C124" s="81"/>
      <c r="D124" s="1"/>
      <c r="E124" s="8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ht="23.25" customHeight="1">
      <c r="A125" s="1"/>
      <c r="B125" s="1"/>
      <c r="C125" s="81"/>
      <c r="D125" s="1"/>
      <c r="E125" s="8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ht="23.25" customHeight="1">
      <c r="A126" s="1"/>
      <c r="B126" s="1"/>
      <c r="C126" s="81"/>
      <c r="D126" s="1"/>
      <c r="E126" s="8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ht="23.25" customHeight="1">
      <c r="A127" s="1"/>
      <c r="B127" s="1"/>
      <c r="C127" s="81"/>
      <c r="D127" s="1"/>
      <c r="E127" s="8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ht="23.25" customHeight="1">
      <c r="A128" s="1"/>
      <c r="B128" s="1"/>
      <c r="C128" s="81"/>
      <c r="D128" s="1"/>
      <c r="E128" s="8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ht="23.25" customHeight="1">
      <c r="A129" s="1"/>
      <c r="B129" s="1"/>
      <c r="C129" s="81"/>
      <c r="D129" s="1"/>
      <c r="E129" s="8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ht="23.25" customHeight="1">
      <c r="A130" s="1"/>
      <c r="B130" s="1"/>
      <c r="C130" s="81"/>
      <c r="D130" s="1"/>
      <c r="E130" s="8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ht="23.25" customHeight="1">
      <c r="A131" s="1"/>
      <c r="B131" s="1"/>
      <c r="C131" s="81"/>
      <c r="D131" s="1"/>
      <c r="E131" s="8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ht="23.25" customHeight="1">
      <c r="A132" s="1"/>
      <c r="B132" s="1"/>
      <c r="C132" s="81"/>
      <c r="D132" s="1"/>
      <c r="E132" s="8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ht="23.25" customHeight="1">
      <c r="A133" s="1"/>
      <c r="B133" s="1"/>
      <c r="C133" s="81"/>
      <c r="D133" s="1"/>
      <c r="E133" s="8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ht="23.25" customHeight="1">
      <c r="A134" s="1"/>
      <c r="B134" s="1"/>
      <c r="C134" s="81"/>
      <c r="D134" s="1"/>
      <c r="E134" s="8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ht="23.25" customHeight="1">
      <c r="A135" s="1"/>
      <c r="B135" s="1"/>
      <c r="C135" s="81"/>
      <c r="D135" s="1"/>
      <c r="E135" s="8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ht="23.25" customHeight="1">
      <c r="A136" s="1"/>
      <c r="B136" s="1"/>
      <c r="C136" s="81"/>
      <c r="D136" s="1"/>
      <c r="E136" s="8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ht="23.25" customHeight="1">
      <c r="A137" s="1"/>
      <c r="B137" s="1"/>
      <c r="C137" s="81"/>
      <c r="D137" s="1"/>
      <c r="E137" s="8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ht="23.25" customHeight="1">
      <c r="A138" s="1"/>
      <c r="B138" s="1"/>
      <c r="C138" s="81"/>
      <c r="D138" s="1"/>
      <c r="E138" s="8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ht="23.25" customHeight="1">
      <c r="A139" s="1"/>
      <c r="B139" s="1"/>
      <c r="C139" s="81"/>
      <c r="D139" s="1"/>
      <c r="E139" s="8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ht="23.25" customHeight="1">
      <c r="A140" s="1"/>
      <c r="B140" s="1"/>
      <c r="C140" s="81"/>
      <c r="D140" s="1"/>
      <c r="E140" s="8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ht="23.25" customHeight="1">
      <c r="A141" s="1"/>
      <c r="B141" s="1"/>
      <c r="C141" s="81"/>
      <c r="D141" s="1"/>
      <c r="E141" s="8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ht="23.25" customHeight="1">
      <c r="A142" s="1"/>
      <c r="B142" s="1"/>
      <c r="C142" s="81"/>
      <c r="D142" s="1"/>
      <c r="E142" s="8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ht="23.25" customHeight="1">
      <c r="A143" s="1"/>
      <c r="B143" s="1"/>
      <c r="C143" s="81"/>
      <c r="D143" s="1"/>
      <c r="E143" s="8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ht="23.25" customHeight="1">
      <c r="A144" s="1"/>
      <c r="B144" s="1"/>
      <c r="C144" s="81"/>
      <c r="D144" s="1"/>
      <c r="E144" s="8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ht="23.25" customHeight="1">
      <c r="A145" s="1"/>
      <c r="B145" s="1"/>
      <c r="C145" s="81"/>
      <c r="D145" s="1"/>
      <c r="E145" s="8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ht="23.25" customHeight="1">
      <c r="A146" s="1"/>
      <c r="B146" s="1"/>
      <c r="C146" s="81"/>
      <c r="D146" s="1"/>
      <c r="E146" s="8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ht="23.25" customHeight="1">
      <c r="A147" s="1"/>
      <c r="B147" s="1"/>
      <c r="C147" s="81"/>
      <c r="D147" s="1"/>
      <c r="E147" s="8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ht="23.25" customHeight="1">
      <c r="A148" s="1"/>
      <c r="B148" s="1"/>
      <c r="C148" s="81"/>
      <c r="D148" s="1"/>
      <c r="E148" s="8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ht="23.25" customHeight="1">
      <c r="A149" s="1"/>
      <c r="B149" s="1"/>
      <c r="C149" s="81"/>
      <c r="D149" s="1"/>
      <c r="E149" s="8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ht="23.25" customHeight="1">
      <c r="A150" s="1"/>
      <c r="B150" s="1"/>
      <c r="C150" s="81"/>
      <c r="D150" s="1"/>
      <c r="E150" s="8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ht="23.25" customHeight="1">
      <c r="A151" s="1"/>
      <c r="B151" s="1"/>
      <c r="C151" s="81"/>
      <c r="D151" s="1"/>
      <c r="E151" s="8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ht="23.25" customHeight="1">
      <c r="A152" s="1"/>
      <c r="B152" s="1"/>
      <c r="C152" s="81"/>
      <c r="D152" s="1"/>
      <c r="E152" s="8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ht="23.25" customHeight="1">
      <c r="A153" s="1"/>
      <c r="B153" s="1"/>
      <c r="C153" s="81"/>
      <c r="D153" s="1"/>
      <c r="E153" s="8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ht="23.25" customHeight="1">
      <c r="A154" s="1"/>
      <c r="B154" s="1"/>
      <c r="C154" s="81"/>
      <c r="D154" s="1"/>
      <c r="E154" s="8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ht="23.25" customHeight="1">
      <c r="A155" s="1"/>
      <c r="B155" s="1"/>
      <c r="C155" s="81"/>
      <c r="D155" s="1"/>
      <c r="E155" s="8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ht="23.25" customHeight="1">
      <c r="A156" s="1"/>
      <c r="B156" s="1"/>
      <c r="C156" s="81"/>
      <c r="D156" s="1"/>
      <c r="E156" s="8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ht="23.25" customHeight="1">
      <c r="A157" s="1"/>
      <c r="B157" s="1"/>
      <c r="C157" s="81"/>
      <c r="D157" s="1"/>
      <c r="E157" s="8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ht="23.25" customHeight="1">
      <c r="A158" s="1"/>
      <c r="B158" s="1"/>
      <c r="C158" s="81"/>
      <c r="D158" s="1"/>
      <c r="E158" s="8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ht="23.25" customHeight="1">
      <c r="A159" s="1"/>
      <c r="B159" s="1"/>
      <c r="C159" s="81"/>
      <c r="D159" s="1"/>
      <c r="E159" s="8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ht="23.25" customHeight="1">
      <c r="A160" s="1"/>
      <c r="B160" s="1"/>
      <c r="C160" s="81"/>
      <c r="D160" s="1"/>
      <c r="E160" s="8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ht="23.25" customHeight="1">
      <c r="A161" s="1"/>
      <c r="B161" s="1"/>
      <c r="C161" s="81"/>
      <c r="D161" s="1"/>
      <c r="E161" s="8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ht="23.25" customHeight="1">
      <c r="A162" s="1"/>
      <c r="B162" s="1"/>
      <c r="C162" s="81"/>
      <c r="D162" s="1"/>
      <c r="E162" s="8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ht="23.25" customHeight="1">
      <c r="A163" s="1"/>
      <c r="B163" s="1"/>
      <c r="C163" s="81"/>
      <c r="D163" s="1"/>
      <c r="E163" s="8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ht="23.25" customHeight="1">
      <c r="A164" s="1"/>
      <c r="B164" s="1"/>
      <c r="C164" s="81"/>
      <c r="D164" s="1"/>
      <c r="E164" s="8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ht="23.25" customHeight="1">
      <c r="A165" s="1"/>
      <c r="B165" s="1"/>
      <c r="C165" s="81"/>
      <c r="D165" s="1"/>
      <c r="E165" s="8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ht="23.25" customHeight="1">
      <c r="A166" s="1"/>
      <c r="B166" s="1"/>
      <c r="C166" s="81"/>
      <c r="D166" s="1"/>
      <c r="E166" s="8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ht="23.25" customHeight="1">
      <c r="A167" s="1"/>
      <c r="B167" s="1"/>
      <c r="C167" s="81"/>
      <c r="D167" s="1"/>
      <c r="E167" s="8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ht="23.25" customHeight="1">
      <c r="A168" s="1"/>
      <c r="B168" s="1"/>
      <c r="C168" s="81"/>
      <c r="D168" s="1"/>
      <c r="E168" s="8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ht="23.25" customHeight="1">
      <c r="A169" s="1"/>
      <c r="B169" s="1"/>
      <c r="C169" s="81"/>
      <c r="D169" s="1"/>
      <c r="E169" s="8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ht="23.25" customHeight="1">
      <c r="A170" s="1"/>
      <c r="B170" s="1"/>
      <c r="C170" s="81"/>
      <c r="D170" s="1"/>
      <c r="E170" s="8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ht="23.25" customHeight="1">
      <c r="A171" s="1"/>
      <c r="B171" s="1"/>
      <c r="C171" s="81"/>
      <c r="D171" s="1"/>
      <c r="E171" s="8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ht="23.25" customHeight="1">
      <c r="A172" s="1"/>
      <c r="B172" s="1"/>
      <c r="C172" s="81"/>
      <c r="D172" s="1"/>
      <c r="E172" s="8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ht="23.25" customHeight="1">
      <c r="A173" s="1"/>
      <c r="B173" s="1"/>
      <c r="C173" s="81"/>
      <c r="D173" s="1"/>
      <c r="E173" s="8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ht="23.25" customHeight="1">
      <c r="A174" s="1"/>
      <c r="B174" s="1"/>
      <c r="C174" s="81"/>
      <c r="D174" s="1"/>
      <c r="E174" s="8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ht="23.25" customHeight="1">
      <c r="A175" s="1"/>
      <c r="B175" s="1"/>
      <c r="C175" s="81"/>
      <c r="D175" s="1"/>
      <c r="E175" s="8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ht="23.25" customHeight="1">
      <c r="A176" s="1"/>
      <c r="B176" s="1"/>
      <c r="C176" s="81"/>
      <c r="D176" s="1"/>
      <c r="E176" s="8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ht="23.25" customHeight="1">
      <c r="A177" s="1"/>
      <c r="B177" s="1"/>
      <c r="C177" s="81"/>
      <c r="D177" s="1"/>
      <c r="E177" s="8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ht="23.25" customHeight="1">
      <c r="A178" s="1"/>
      <c r="B178" s="1"/>
      <c r="C178" s="81"/>
      <c r="D178" s="1"/>
      <c r="E178" s="8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ht="23.25" customHeight="1">
      <c r="A179" s="1"/>
      <c r="B179" s="1"/>
      <c r="C179" s="81"/>
      <c r="D179" s="1"/>
      <c r="E179" s="8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ht="23.25" customHeight="1">
      <c r="A180" s="1"/>
      <c r="B180" s="1"/>
      <c r="C180" s="81"/>
      <c r="D180" s="1"/>
      <c r="E180" s="8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ht="23.25" customHeight="1">
      <c r="A181" s="1"/>
      <c r="B181" s="1"/>
      <c r="C181" s="81"/>
      <c r="D181" s="1"/>
      <c r="E181" s="8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ht="23.25" customHeight="1">
      <c r="A182" s="1"/>
      <c r="B182" s="1"/>
      <c r="C182" s="81"/>
      <c r="D182" s="1"/>
      <c r="E182" s="8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ht="23.25" customHeight="1">
      <c r="A183" s="1"/>
      <c r="B183" s="1"/>
      <c r="C183" s="81"/>
      <c r="D183" s="1"/>
      <c r="E183" s="8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ht="23.25" customHeight="1">
      <c r="A184" s="1"/>
      <c r="B184" s="1"/>
      <c r="C184" s="81"/>
      <c r="D184" s="1"/>
      <c r="E184" s="8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ht="23.25" customHeight="1">
      <c r="A185" s="1"/>
      <c r="B185" s="1"/>
      <c r="C185" s="81"/>
      <c r="D185" s="1"/>
      <c r="E185" s="8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ht="23.25" customHeight="1">
      <c r="A186" s="1"/>
      <c r="B186" s="1"/>
      <c r="C186" s="81"/>
      <c r="D186" s="1"/>
      <c r="E186" s="8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ht="23.25" customHeight="1">
      <c r="A187" s="1"/>
      <c r="B187" s="1"/>
      <c r="C187" s="81"/>
      <c r="D187" s="1"/>
      <c r="E187" s="8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ht="23.25" customHeight="1">
      <c r="A188" s="1"/>
      <c r="B188" s="1"/>
      <c r="C188" s="81"/>
      <c r="D188" s="1"/>
      <c r="E188" s="8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ht="23.25" customHeight="1">
      <c r="A189" s="1"/>
      <c r="B189" s="1"/>
      <c r="C189" s="81"/>
      <c r="D189" s="1"/>
      <c r="E189" s="8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ht="23.25" customHeight="1">
      <c r="A190" s="1"/>
      <c r="B190" s="1"/>
      <c r="C190" s="81"/>
      <c r="D190" s="1"/>
      <c r="E190" s="8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ht="23.25" customHeight="1">
      <c r="A191" s="1"/>
      <c r="B191" s="1"/>
      <c r="C191" s="81"/>
      <c r="D191" s="1"/>
      <c r="E191" s="8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ht="23.25" customHeight="1">
      <c r="A192" s="1"/>
      <c r="B192" s="1"/>
      <c r="C192" s="81"/>
      <c r="D192" s="1"/>
      <c r="E192" s="8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ht="23.25" customHeight="1">
      <c r="A193" s="1"/>
      <c r="B193" s="1"/>
      <c r="C193" s="81"/>
      <c r="D193" s="1"/>
      <c r="E193" s="8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ht="23.25" customHeight="1">
      <c r="A194" s="1"/>
      <c r="B194" s="1"/>
      <c r="C194" s="81"/>
      <c r="D194" s="1"/>
      <c r="E194" s="8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ht="23.25" customHeight="1">
      <c r="A195" s="1"/>
      <c r="B195" s="1"/>
      <c r="C195" s="81"/>
      <c r="D195" s="1"/>
      <c r="E195" s="8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ht="23.25" customHeight="1">
      <c r="A196" s="1"/>
      <c r="B196" s="1"/>
      <c r="C196" s="81"/>
      <c r="D196" s="1"/>
      <c r="E196" s="8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ht="23.25" customHeight="1">
      <c r="A197" s="1"/>
      <c r="B197" s="1"/>
      <c r="C197" s="81"/>
      <c r="D197" s="1"/>
      <c r="E197" s="8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ht="23.25" customHeight="1">
      <c r="A198" s="1"/>
      <c r="B198" s="1"/>
      <c r="C198" s="81"/>
      <c r="D198" s="1"/>
      <c r="E198" s="8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ht="23.25" customHeight="1">
      <c r="A199" s="1"/>
      <c r="B199" s="1"/>
      <c r="C199" s="81"/>
      <c r="D199" s="1"/>
      <c r="E199" s="8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ht="23.25" customHeight="1">
      <c r="A200" s="1"/>
      <c r="B200" s="1"/>
      <c r="C200" s="81"/>
      <c r="D200" s="1"/>
      <c r="E200" s="8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ht="23.25" customHeight="1">
      <c r="A201" s="1"/>
      <c r="B201" s="1"/>
      <c r="C201" s="81"/>
      <c r="D201" s="1"/>
      <c r="E201" s="8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ht="23.25" customHeight="1">
      <c r="A202" s="1"/>
      <c r="B202" s="1"/>
      <c r="C202" s="81"/>
      <c r="D202" s="1"/>
      <c r="E202" s="8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ht="23.25" customHeight="1">
      <c r="A203" s="1"/>
      <c r="B203" s="1"/>
      <c r="C203" s="81"/>
      <c r="D203" s="1"/>
      <c r="E203" s="8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ht="23.25" customHeight="1">
      <c r="A204" s="1"/>
      <c r="B204" s="1"/>
      <c r="C204" s="81"/>
      <c r="D204" s="1"/>
      <c r="E204" s="8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ht="23.25" customHeight="1">
      <c r="A205" s="1"/>
      <c r="B205" s="1"/>
      <c r="C205" s="81"/>
      <c r="D205" s="1"/>
      <c r="E205" s="8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ht="23.25" customHeight="1">
      <c r="A206" s="1"/>
      <c r="B206" s="1"/>
      <c r="C206" s="81"/>
      <c r="D206" s="1"/>
      <c r="E206" s="8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ht="23.25" customHeight="1">
      <c r="A207" s="1"/>
      <c r="B207" s="1"/>
      <c r="C207" s="81"/>
      <c r="D207" s="1"/>
      <c r="E207" s="8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ht="23.25" customHeight="1">
      <c r="A208" s="1"/>
      <c r="B208" s="1"/>
      <c r="C208" s="81"/>
      <c r="D208" s="1"/>
      <c r="E208" s="8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ht="23.25" customHeight="1">
      <c r="A209" s="1"/>
      <c r="B209" s="1"/>
      <c r="C209" s="81"/>
      <c r="D209" s="1"/>
      <c r="E209" s="8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ht="23.25" customHeight="1">
      <c r="A210" s="1"/>
      <c r="B210" s="1"/>
      <c r="C210" s="81"/>
      <c r="D210" s="1"/>
      <c r="E210" s="8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ht="23.25" customHeight="1">
      <c r="A211" s="1"/>
      <c r="B211" s="1"/>
      <c r="C211" s="81"/>
      <c r="D211" s="1"/>
      <c r="E211" s="8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ht="23.25" customHeight="1">
      <c r="A212" s="1"/>
      <c r="B212" s="1"/>
      <c r="C212" s="81"/>
      <c r="D212" s="1"/>
      <c r="E212" s="8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ht="23.25" customHeight="1">
      <c r="A213" s="1"/>
      <c r="B213" s="1"/>
      <c r="C213" s="81"/>
      <c r="D213" s="1"/>
      <c r="E213" s="8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ht="23.25" customHeight="1">
      <c r="A214" s="1"/>
      <c r="B214" s="1"/>
      <c r="C214" s="81"/>
      <c r="D214" s="1"/>
      <c r="E214" s="8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ht="23.25" customHeight="1">
      <c r="A215" s="1"/>
      <c r="B215" s="1"/>
      <c r="C215" s="81"/>
      <c r="D215" s="1"/>
      <c r="E215" s="8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ht="23.25" customHeight="1">
      <c r="A216" s="1"/>
      <c r="B216" s="1"/>
      <c r="C216" s="81"/>
      <c r="D216" s="1"/>
      <c r="E216" s="8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ht="23.25" customHeight="1">
      <c r="A217" s="1"/>
      <c r="B217" s="1"/>
      <c r="C217" s="81"/>
      <c r="D217" s="1"/>
      <c r="E217" s="8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ht="23.25" customHeight="1">
      <c r="A218" s="1"/>
      <c r="B218" s="1"/>
      <c r="C218" s="81"/>
      <c r="D218" s="1"/>
      <c r="E218" s="8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ht="23.25" customHeight="1">
      <c r="A219" s="1"/>
      <c r="B219" s="1"/>
      <c r="C219" s="81"/>
      <c r="D219" s="1"/>
      <c r="E219" s="8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ht="23.25" customHeight="1">
      <c r="A220" s="1"/>
      <c r="B220" s="1"/>
      <c r="C220" s="81"/>
      <c r="D220" s="1"/>
      <c r="E220" s="8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ht="23.25" customHeight="1">
      <c r="A221" s="1"/>
      <c r="B221" s="1"/>
      <c r="C221" s="81"/>
      <c r="D221" s="1"/>
      <c r="E221" s="8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ht="23.25" customHeight="1">
      <c r="A222" s="1"/>
      <c r="B222" s="1"/>
      <c r="C222" s="81"/>
      <c r="D222" s="1"/>
      <c r="E222" s="8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ht="23.25" customHeight="1">
      <c r="A223" s="1"/>
      <c r="B223" s="1"/>
      <c r="C223" s="81"/>
      <c r="D223" s="1"/>
      <c r="E223" s="8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ht="23.25" customHeight="1">
      <c r="A224" s="1"/>
      <c r="B224" s="1"/>
      <c r="C224" s="81"/>
      <c r="D224" s="1"/>
      <c r="E224" s="8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ht="23.25" customHeight="1">
      <c r="A225" s="1"/>
      <c r="B225" s="1"/>
      <c r="C225" s="81"/>
      <c r="D225" s="1"/>
      <c r="E225" s="8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ht="23.25" customHeight="1">
      <c r="A226" s="1"/>
      <c r="B226" s="1"/>
      <c r="C226" s="81"/>
      <c r="D226" s="1"/>
      <c r="E226" s="8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ht="23.25" customHeight="1">
      <c r="A227" s="1"/>
      <c r="B227" s="1"/>
      <c r="C227" s="81"/>
      <c r="D227" s="1"/>
      <c r="E227" s="8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ht="23.25" customHeight="1">
      <c r="A228" s="1"/>
      <c r="B228" s="1"/>
      <c r="C228" s="81"/>
      <c r="D228" s="1"/>
      <c r="E228" s="8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ht="23.25" customHeight="1">
      <c r="A229" s="1"/>
      <c r="B229" s="1"/>
      <c r="C229" s="81"/>
      <c r="D229" s="1"/>
      <c r="E229" s="8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ht="23.25" customHeight="1">
      <c r="A230" s="1"/>
      <c r="B230" s="1"/>
      <c r="C230" s="81"/>
      <c r="D230" s="1"/>
      <c r="E230" s="8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ht="23.25" customHeight="1">
      <c r="A231" s="1"/>
      <c r="B231" s="1"/>
      <c r="C231" s="81"/>
      <c r="D231" s="1"/>
      <c r="E231" s="8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ht="23.25" customHeight="1">
      <c r="A232" s="1"/>
      <c r="B232" s="1"/>
      <c r="C232" s="81"/>
      <c r="D232" s="1"/>
      <c r="E232" s="8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ht="23.25" customHeight="1">
      <c r="A233" s="1"/>
      <c r="B233" s="1"/>
      <c r="C233" s="81"/>
      <c r="D233" s="1"/>
      <c r="E233" s="8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ht="23.25" customHeight="1">
      <c r="A234" s="1"/>
      <c r="B234" s="1"/>
      <c r="C234" s="81"/>
      <c r="D234" s="1"/>
      <c r="E234" s="8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ht="23.25" customHeight="1">
      <c r="A235" s="1"/>
      <c r="B235" s="1"/>
      <c r="C235" s="81"/>
      <c r="D235" s="1"/>
      <c r="E235" s="8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ht="23.25" customHeight="1">
      <c r="A236" s="1"/>
      <c r="B236" s="1"/>
      <c r="C236" s="81"/>
      <c r="D236" s="1"/>
      <c r="E236" s="8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ht="23.25" customHeight="1">
      <c r="A237" s="1"/>
      <c r="B237" s="1"/>
      <c r="C237" s="81"/>
      <c r="D237" s="1"/>
      <c r="E237" s="8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ht="23.25" customHeight="1">
      <c r="A238" s="1"/>
      <c r="B238" s="1"/>
      <c r="C238" s="81"/>
      <c r="D238" s="1"/>
      <c r="E238" s="8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ht="23.25" customHeight="1">
      <c r="A239" s="1"/>
      <c r="B239" s="1"/>
      <c r="C239" s="81"/>
      <c r="D239" s="1"/>
      <c r="E239" s="8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ht="23.25" customHeight="1">
      <c r="A240" s="1"/>
      <c r="B240" s="1"/>
      <c r="C240" s="81"/>
      <c r="D240" s="1"/>
      <c r="E240" s="8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ht="23.25" customHeight="1">
      <c r="A241" s="1"/>
      <c r="B241" s="1"/>
      <c r="C241" s="81"/>
      <c r="D241" s="1"/>
      <c r="E241" s="8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ht="23.25" customHeight="1">
      <c r="A242" s="1"/>
      <c r="B242" s="1"/>
      <c r="C242" s="81"/>
      <c r="D242" s="1"/>
      <c r="E242" s="8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ht="23.25" customHeight="1">
      <c r="A243" s="1"/>
      <c r="B243" s="1"/>
      <c r="C243" s="81"/>
      <c r="D243" s="1"/>
      <c r="E243" s="8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ht="23.25" customHeight="1">
      <c r="A244" s="1"/>
      <c r="B244" s="1"/>
      <c r="C244" s="81"/>
      <c r="D244" s="1"/>
      <c r="E244" s="8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ht="23.25" customHeight="1">
      <c r="A245" s="1"/>
      <c r="B245" s="1"/>
      <c r="C245" s="81"/>
      <c r="D245" s="1"/>
      <c r="E245" s="8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ht="23.25" customHeight="1">
      <c r="A246" s="1"/>
      <c r="B246" s="1"/>
      <c r="C246" s="81"/>
      <c r="D246" s="1"/>
      <c r="E246" s="8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ht="23.25" customHeight="1">
      <c r="A247" s="1"/>
      <c r="B247" s="1"/>
      <c r="C247" s="81"/>
      <c r="D247" s="1"/>
      <c r="E247" s="8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ht="23.25" customHeight="1">
      <c r="A248" s="1"/>
      <c r="B248" s="1"/>
      <c r="C248" s="81"/>
      <c r="D248" s="1"/>
      <c r="E248" s="8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ht="23.25" customHeight="1">
      <c r="A249" s="1"/>
      <c r="B249" s="1"/>
      <c r="C249" s="81"/>
      <c r="D249" s="1"/>
      <c r="E249" s="8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ht="23.25" customHeight="1">
      <c r="A250" s="1"/>
      <c r="B250" s="1"/>
      <c r="C250" s="81"/>
      <c r="D250" s="1"/>
      <c r="E250" s="8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ht="23.25" customHeight="1">
      <c r="A251" s="1"/>
      <c r="B251" s="1"/>
      <c r="C251" s="81"/>
      <c r="D251" s="1"/>
      <c r="E251" s="8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ht="23.25" customHeight="1">
      <c r="A252" s="1"/>
      <c r="B252" s="1"/>
      <c r="C252" s="81"/>
      <c r="D252" s="1"/>
      <c r="E252" s="8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ht="23.25" customHeight="1">
      <c r="A253" s="1"/>
      <c r="B253" s="1"/>
      <c r="C253" s="81"/>
      <c r="D253" s="1"/>
      <c r="E253" s="8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ht="23.25" customHeight="1">
      <c r="A254" s="1"/>
      <c r="B254" s="1"/>
      <c r="C254" s="81"/>
      <c r="D254" s="1"/>
      <c r="E254" s="8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ht="23.25" customHeight="1">
      <c r="A255" s="1"/>
      <c r="B255" s="1"/>
      <c r="C255" s="81"/>
      <c r="D255" s="1"/>
      <c r="E255" s="8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ht="23.25" customHeight="1">
      <c r="A256" s="1"/>
      <c r="B256" s="1"/>
      <c r="C256" s="81"/>
      <c r="D256" s="1"/>
      <c r="E256" s="8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ht="23.25" customHeight="1">
      <c r="A257" s="1"/>
      <c r="B257" s="1"/>
      <c r="C257" s="81"/>
      <c r="D257" s="1"/>
      <c r="E257" s="8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ht="23.25" customHeight="1">
      <c r="A258" s="1"/>
      <c r="B258" s="1"/>
      <c r="C258" s="81"/>
      <c r="D258" s="1"/>
      <c r="E258" s="8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ht="23.25" customHeight="1">
      <c r="A259" s="1"/>
      <c r="B259" s="1"/>
      <c r="C259" s="81"/>
      <c r="D259" s="1"/>
      <c r="E259" s="8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ht="23.25" customHeight="1">
      <c r="A260" s="1"/>
      <c r="B260" s="1"/>
      <c r="C260" s="81"/>
      <c r="D260" s="1"/>
      <c r="E260" s="8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ht="23.25" customHeight="1">
      <c r="A261" s="1"/>
      <c r="B261" s="1"/>
      <c r="C261" s="81"/>
      <c r="D261" s="1"/>
      <c r="E261" s="8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ht="23.25" customHeight="1">
      <c r="A262" s="1"/>
      <c r="B262" s="1"/>
      <c r="C262" s="81"/>
      <c r="D262" s="1"/>
      <c r="E262" s="8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ht="23.25" customHeight="1">
      <c r="A263" s="1"/>
      <c r="B263" s="1"/>
      <c r="C263" s="81"/>
      <c r="D263" s="1"/>
      <c r="E263" s="8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ht="23.25" customHeight="1">
      <c r="A264" s="1"/>
      <c r="B264" s="1"/>
      <c r="C264" s="81"/>
      <c r="D264" s="1"/>
      <c r="E264" s="8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ht="23.25" customHeight="1">
      <c r="A265" s="1"/>
      <c r="B265" s="1"/>
      <c r="C265" s="81"/>
      <c r="D265" s="1"/>
      <c r="E265" s="8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ht="23.25" customHeight="1">
      <c r="A266" s="1"/>
      <c r="B266" s="1"/>
      <c r="C266" s="81"/>
      <c r="D266" s="1"/>
      <c r="E266" s="8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ht="23.25" customHeight="1">
      <c r="A267" s="1"/>
      <c r="B267" s="1"/>
      <c r="C267" s="81"/>
      <c r="D267" s="1"/>
      <c r="E267" s="8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ht="23.25" customHeight="1">
      <c r="A268" s="1"/>
      <c r="B268" s="1"/>
      <c r="C268" s="81"/>
      <c r="D268" s="1"/>
      <c r="E268" s="8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ht="23.25" customHeight="1">
      <c r="A269" s="1"/>
      <c r="B269" s="1"/>
      <c r="C269" s="81"/>
      <c r="D269" s="1"/>
      <c r="E269" s="8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ht="23.25" customHeight="1">
      <c r="A270" s="1"/>
      <c r="B270" s="1"/>
      <c r="C270" s="81"/>
      <c r="D270" s="1"/>
      <c r="E270" s="8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ht="23.25" customHeight="1">
      <c r="A271" s="1"/>
      <c r="B271" s="1"/>
      <c r="C271" s="81"/>
      <c r="D271" s="1"/>
      <c r="E271" s="8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ht="23.25" customHeight="1">
      <c r="A272" s="1"/>
      <c r="B272" s="1"/>
      <c r="C272" s="81"/>
      <c r="D272" s="1"/>
      <c r="E272" s="8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ht="23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ht="23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ht="23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ht="23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ht="23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ht="23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ht="23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ht="23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ht="23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ht="23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ht="23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ht="23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ht="23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ht="23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ht="23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ht="23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ht="23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ht="23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ht="23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ht="23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ht="23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ht="23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ht="23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ht="23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ht="23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ht="23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ht="23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ht="23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ht="23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ht="23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ht="23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ht="23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ht="23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ht="23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ht="23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ht="23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ht="23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ht="23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ht="23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ht="23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ht="23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ht="23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ht="23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ht="23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ht="23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ht="23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ht="23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ht="23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ht="23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ht="23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ht="23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ht="23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ht="23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ht="23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ht="23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ht="23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ht="23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ht="23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ht="23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ht="23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ht="23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ht="23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ht="23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ht="23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ht="23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ht="23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ht="23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ht="23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ht="23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ht="23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ht="23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ht="23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ht="23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ht="23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ht="23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ht="23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ht="23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ht="23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ht="23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ht="23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ht="23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ht="23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ht="23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ht="23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ht="23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ht="23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ht="23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ht="23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ht="23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ht="23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ht="23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ht="23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ht="23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ht="23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ht="23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ht="23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ht="23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ht="23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ht="23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ht="23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ht="23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ht="23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ht="23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ht="23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ht="23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ht="23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ht="23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ht="23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ht="23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ht="23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ht="23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ht="23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ht="23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ht="23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ht="23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ht="23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ht="23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ht="23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ht="23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ht="23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ht="23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ht="23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ht="23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ht="23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ht="23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ht="23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ht="23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ht="23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ht="23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ht="23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ht="23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ht="23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ht="23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ht="23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ht="23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ht="23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ht="23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ht="23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ht="23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ht="23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ht="23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ht="23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ht="23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ht="23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ht="23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ht="23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ht="23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ht="23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ht="23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ht="23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ht="23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ht="23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ht="23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ht="23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ht="23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ht="23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ht="23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ht="23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ht="23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ht="23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ht="23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ht="23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ht="23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ht="23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ht="23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ht="23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ht="23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ht="23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ht="23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ht="23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ht="23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ht="23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ht="23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ht="23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ht="23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ht="23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ht="23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ht="23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ht="23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ht="23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ht="23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ht="23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ht="23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ht="23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ht="23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ht="23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ht="23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ht="23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ht="23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ht="23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ht="23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ht="23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ht="23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ht="23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ht="23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ht="23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ht="23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ht="23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ht="23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ht="23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ht="23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ht="23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ht="23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ht="23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ht="23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ht="23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ht="23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ht="23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ht="23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ht="23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ht="23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ht="23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ht="23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ht="23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ht="23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ht="23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ht="23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ht="23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ht="23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ht="23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ht="23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ht="23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ht="23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ht="23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ht="23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ht="23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ht="23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ht="23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ht="23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ht="23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ht="23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ht="23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ht="23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ht="23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ht="23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ht="23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ht="23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ht="23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ht="23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ht="23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ht="23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ht="23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ht="23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ht="23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ht="23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ht="23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ht="23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ht="23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ht="23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ht="23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ht="23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ht="23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ht="23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ht="23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ht="23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ht="23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ht="23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ht="23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ht="23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ht="23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ht="23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ht="23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ht="23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ht="23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ht="23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ht="23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ht="23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ht="23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ht="23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ht="23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ht="23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ht="23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ht="23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ht="23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ht="23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ht="23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ht="23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ht="23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ht="23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ht="23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ht="23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ht="23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ht="23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ht="23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ht="23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ht="23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ht="23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ht="23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ht="23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ht="23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ht="23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ht="23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ht="23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ht="23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ht="23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ht="23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ht="23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ht="23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ht="23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ht="23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ht="23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ht="23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ht="23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ht="23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ht="23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ht="23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ht="23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ht="23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ht="23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ht="23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ht="23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ht="23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ht="23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ht="23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ht="23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ht="23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ht="23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ht="23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ht="23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ht="23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ht="23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ht="23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ht="23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ht="23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ht="23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ht="23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ht="23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ht="23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ht="23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ht="23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ht="23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ht="23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ht="23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ht="23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ht="23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ht="23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ht="23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ht="23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ht="23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ht="23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ht="23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ht="23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ht="23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ht="23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ht="23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ht="23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ht="23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ht="23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ht="23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ht="23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ht="23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ht="23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ht="23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ht="23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ht="23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ht="23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ht="23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ht="23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ht="23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ht="23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ht="23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ht="23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ht="23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ht="23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ht="23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ht="23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ht="23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ht="23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ht="23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ht="23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ht="23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ht="23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ht="23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ht="23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ht="23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ht="23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ht="23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ht="23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ht="23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ht="23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ht="23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ht="23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ht="23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ht="23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ht="23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ht="23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ht="23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ht="23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ht="23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ht="23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ht="23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ht="23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ht="23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ht="23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ht="23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ht="23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ht="23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ht="23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ht="23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ht="23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ht="23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ht="23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ht="23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ht="23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ht="23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ht="23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ht="23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ht="23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ht="23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ht="23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ht="23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ht="23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ht="23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ht="23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ht="23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ht="23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ht="23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ht="23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ht="23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ht="23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ht="23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ht="23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ht="23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ht="23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ht="23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ht="23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ht="23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ht="23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ht="23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ht="23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ht="23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ht="23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ht="23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ht="23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ht="23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ht="23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ht="23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ht="23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ht="23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ht="23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ht="23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ht="23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ht="23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ht="23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ht="23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ht="23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ht="23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ht="23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ht="23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ht="23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ht="23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ht="23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ht="23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ht="23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ht="23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ht="23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ht="23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ht="23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ht="23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ht="23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ht="23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ht="23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ht="23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ht="23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ht="23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ht="23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ht="23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ht="23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ht="23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ht="23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ht="23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ht="23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ht="23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ht="23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ht="23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ht="23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ht="23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ht="23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ht="23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ht="23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ht="23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ht="23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ht="23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ht="23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ht="23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ht="23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ht="23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ht="23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ht="23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ht="23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ht="23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ht="23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ht="23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ht="23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ht="23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ht="23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ht="23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ht="23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ht="23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ht="23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ht="23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ht="23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ht="23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ht="23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ht="23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ht="23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ht="23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ht="23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ht="23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ht="23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ht="23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ht="23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ht="23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ht="23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ht="23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ht="23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ht="23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ht="23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ht="23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ht="23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ht="23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ht="23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ht="23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ht="23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ht="23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ht="23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ht="23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ht="23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ht="23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ht="23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ht="23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ht="23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ht="23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ht="23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ht="23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ht="23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ht="23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ht="23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ht="23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ht="23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ht="23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ht="23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ht="23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ht="23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ht="23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ht="23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ht="23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ht="23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ht="23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ht="23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ht="23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ht="23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ht="23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ht="23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ht="23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ht="23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ht="23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ht="23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ht="23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ht="23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ht="23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ht="23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ht="23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ht="23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ht="23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ht="23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ht="23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ht="23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ht="23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ht="23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ht="23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ht="23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ht="23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ht="23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ht="23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ht="23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ht="23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ht="23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ht="23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ht="23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ht="23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ht="23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ht="23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ht="23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ht="23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ht="23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ht="23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ht="23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ht="23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ht="23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ht="23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ht="23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ht="23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ht="23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ht="23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ht="23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ht="23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ht="23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ht="23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ht="23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ht="23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ht="23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ht="23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ht="23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ht="23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ht="23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ht="23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ht="23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ht="23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ht="23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ht="23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ht="23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ht="23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ht="23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ht="23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ht="23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ht="23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ht="23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ht="23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ht="23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ht="23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ht="23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ht="23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ht="23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ht="23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ht="23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ht="23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ht="23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ht="23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ht="23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ht="23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ht="23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ht="23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ht="23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ht="23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ht="23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ht="23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ht="23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ht="23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ht="23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ht="23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ht="23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ht="23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ht="23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ht="23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ht="23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ht="23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ht="23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ht="23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ht="23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ht="23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ht="23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ht="23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ht="23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ht="23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ht="23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ht="23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ht="23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ht="23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ht="23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ht="23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ht="23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ht="23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ht="23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ht="23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ht="23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ht="23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ht="23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ht="23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ht="23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ht="23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ht="23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ht="23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ht="23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ht="23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ht="23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ht="23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ht="23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</sheetData>
  <mergeCells count="21">
    <mergeCell ref="B4:C4"/>
    <mergeCell ref="D5:D10"/>
    <mergeCell ref="B12:C12"/>
    <mergeCell ref="D12:D18"/>
    <mergeCell ref="B17:C17"/>
    <mergeCell ref="B20:F21"/>
    <mergeCell ref="B22:F22"/>
    <mergeCell ref="B62:D62"/>
    <mergeCell ref="B64:F64"/>
    <mergeCell ref="B69:D69"/>
    <mergeCell ref="B71:E71"/>
    <mergeCell ref="F71:F73"/>
    <mergeCell ref="B72:D72"/>
    <mergeCell ref="B73:D73"/>
    <mergeCell ref="B33:D33"/>
    <mergeCell ref="B43:D43"/>
    <mergeCell ref="B44:D44"/>
    <mergeCell ref="B46:F46"/>
    <mergeCell ref="B52:D52"/>
    <mergeCell ref="B53:D53"/>
    <mergeCell ref="B56:F56"/>
  </mergeCells>
  <hyperlinks>
    <hyperlink r:id="rId1" location="polycard_client=search-nordic&amp;search_layout=grid&amp;position=3&amp;type=product&amp;tracking_id=d58b6c81-3227-46be-92ee-6d9ea90704a7&amp;wid=MLA1474374000&amp;sid=search" ref="F24"/>
    <hyperlink r:id="rId2" location="polycard_client=search-nordic&amp;search_layout=stack&amp;position=42&amp;type=product&amp;tracking_id=549ba91b-bf14-4bac-b764-b72c25e16174&amp;wid=MLA1288003539&amp;sid=search" ref="F25"/>
    <hyperlink r:id="rId3" location="polycard_client=search-nordic&amp;search_layout=grid&amp;position=6&amp;type=product&amp;tracking_id=7ab26b37-fd6a-4f92-8e6d-89a3071cbdc3&amp;wid=MLA1459103564&amp;sid=search" ref="F26"/>
    <hyperlink r:id="rId4" ref="F27"/>
    <hyperlink r:id="rId5" location="polycard_client=search-nordic&amp;search_layout=stack&amp;position=13&amp;type=product&amp;tracking_id=ca4bf02a-34dc-48ad-8146-f6f1d4eec9ac&amp;wid=MLA2438428724&amp;sid=search" ref="F28"/>
    <hyperlink r:id="rId6" location="polycard_client=search-nordic&amp;searchVariation=189149854103&amp;search_layout=grid&amp;position=38&amp;type=item&amp;tracking_id=1ec1e6b0-f8ec-4140-b19c-f494c4ac8889" ref="F29"/>
    <hyperlink r:id="rId7" location="polycard_client=search-nordic&amp;search_layout=grid&amp;position=4&amp;type=product&amp;tracking_id=e136b278-456e-4469-aa7b-ad9590bef11f&amp;wid=MLA1941243834&amp;sid=search" ref="F30"/>
    <hyperlink r:id="rId8" location="polycard_client=search-nordic&amp;search_layout=stack&amp;position=3&amp;type=product&amp;tracking_id=6002c150-31d7-4de3-bb91-d670dc84b4a7&amp;wid=MLA1381052639&amp;sid=search" ref="F31"/>
    <hyperlink r:id="rId9" location="is_advertising=true&amp;searchVariation=MLAU231882230&amp;backend_model=search-backend&amp;position=11&amp;search_layout=grid&amp;type=pad&amp;tracking_id=c8f2823a-2b14-41fb-8e7e-4edeeee1ffc5&amp;ad_domain=VQCATCORE_LST&amp;ad_position=11&amp;ad_click_id=OTg1Y2QxZjItOGRhZS00NTFjLWE3ZTMtN2JhNGQyODQ1MDlk" ref="F32"/>
    <hyperlink r:id="rId10" location="polycard_client=search-nordic&amp;search_layout=stack&amp;position=4&amp;type=product&amp;tracking_id=b6fbe4f8-3ed6-47bb-b03a-0e15f87addc7&amp;wid=MLA1474362981&amp;sid=search" ref="F35"/>
    <hyperlink r:id="rId11" location="polycard_client=search-nordic&amp;searchVariation=183178416629&amp;search_layout=grid&amp;position=12&amp;type=item&amp;tracking_id=c0eb5b4b-c01a-4c61-b105-c77a602d7569" ref="F36"/>
    <hyperlink r:id="rId12" location="is_advertising=true&amp;searchVariation=MLA52708600&amp;backend_model=search-backend&amp;position=2&amp;search_layout=grid&amp;type=pad&amp;tracking_id=151706ad-4e77-4a26-bb29-a791257ede7c&amp;ad_domain=VQCATCORE_LST&amp;ad_position=2&amp;ad_click_id=Y2MyMjc0ZWEtMjIzZC00Y2Y4LWE2YzMtMjE4MjgyOGJjN2Rm" ref="F37"/>
    <hyperlink r:id="rId13" location="is_advertising=true&amp;searchVariation=MLA50518311&amp;backend_model=search-backend&amp;position=3&amp;search_layout=grid&amp;type=pad&amp;tracking_id=fcc8919b-c4c4-49a3-a35f-f1de87b19288&amp;ad_domain=VQCATCORE_LST&amp;ad_position=3&amp;ad_click_id=MjNlN2Q3YzQtMmI4Mi00YTg0LTk3MjMtOTZkMjViMjQ2ODc3" ref="F38"/>
    <hyperlink r:id="rId14" location="polycard_client=search-nordic&amp;search_layout=stack&amp;position=9&amp;type=product&amp;tracking_id=b4862331-6fd1-4441-a86b-1278e9607561&amp;wid=MLA2097277968&amp;sid=search" ref="F39"/>
    <hyperlink r:id="rId15" location="polycard_client=search-nordic&amp;search_layout=stack&amp;position=4&amp;type=product&amp;tracking_id=8206c5bd-b2a9-4d87-8df9-9a9683a1eda0&amp;wid=MLA1463869285&amp;sid=search" ref="F40"/>
    <hyperlink r:id="rId16" location="polycard_client=search-nordic&amp;searchVariation=189149854103&amp;search_layout=grid&amp;position=38&amp;type=item&amp;tracking_id=1ec1e6b0-f8ec-4140-b19c-f494c4ac8889" ref="F41"/>
    <hyperlink r:id="rId17" location="polycard_client=search-nordic&amp;search_layout=grid&amp;position=4&amp;type=product&amp;tracking_id=e136b278-456e-4469-aa7b-ad9590bef11f&amp;wid=MLA1941243834&amp;sid=search" ref="F42"/>
    <hyperlink r:id="rId18" location="polycard_client=recommendations_pdp-pads-up&amp;reco_backend=recomm_platform_base_merge_pads_rfa&amp;reco_model=search_recos_backend_merge&amp;reco_client=pdp-pads-up&amp;reco_item_pos=1&amp;reco_backend_type=low_level&amp;reco_id=8527f8c7-dd73-4483-b96c-3e4b35f1fec0&amp;is_advertising=true&amp;ad_domain=PDPDESKTOP_UP&amp;ad_position=2&amp;ad_click_id=MjI2NTM4MTYtMWQ1NS00OGY0LTk4YjItNzVjMGQwYzUxZGEz" ref="F48"/>
    <hyperlink r:id="rId19" ref="F49"/>
    <hyperlink r:id="rId20" location="polycard_client=search-nordic&amp;search_layout=grid&amp;position=4&amp;type=product&amp;tracking_id=e136b278-456e-4469-aa7b-ad9590bef11f&amp;wid=MLA1941243834&amp;sid=search" ref="F51"/>
    <hyperlink r:id="rId21" ref="F60"/>
  </hyperlinks>
  <printOptions/>
  <pageMargins bottom="0.75" footer="0.0" header="0.0" left="0.7" right="0.7" top="0.75"/>
  <pageSetup orientation="landscape"/>
  <drawing r:id="rId2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3.38"/>
    <col customWidth="1" min="2" max="2" width="32.5"/>
    <col customWidth="1" min="3" max="3" width="31.0"/>
    <col customWidth="1" min="4" max="4" width="58.38"/>
    <col customWidth="1" min="5" max="5" width="47.13"/>
    <col customWidth="1" min="6" max="6" width="22.38"/>
    <col customWidth="1" min="7" max="7" width="14.38"/>
    <col customWidth="1" min="8" max="8" width="13.38"/>
    <col customWidth="1" min="9" max="9" width="47.38"/>
  </cols>
  <sheetData>
    <row r="1" ht="35.25" customHeight="1">
      <c r="A1" s="35"/>
      <c r="B1" s="35"/>
      <c r="C1" s="35"/>
      <c r="D1" s="35"/>
      <c r="E1" s="35"/>
      <c r="F1" s="35"/>
      <c r="G1" s="35"/>
      <c r="H1" s="82"/>
      <c r="I1" s="82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</row>
    <row r="2" ht="35.25" customHeight="1">
      <c r="A2" s="35"/>
      <c r="B2" s="83" t="s">
        <v>85</v>
      </c>
      <c r="C2" s="8"/>
      <c r="D2" s="35"/>
      <c r="E2" s="84"/>
      <c r="F2" s="84"/>
      <c r="G2" s="35"/>
      <c r="H2" s="84"/>
      <c r="I2" s="84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</row>
    <row r="3" ht="49.5" customHeight="1">
      <c r="A3" s="35"/>
      <c r="B3" s="85" t="s">
        <v>86</v>
      </c>
      <c r="C3" s="86">
        <v>1.0E8</v>
      </c>
      <c r="D3" s="87" t="s">
        <v>87</v>
      </c>
      <c r="E3" s="4"/>
      <c r="F3" s="88"/>
      <c r="G3" s="35"/>
      <c r="H3" s="4"/>
      <c r="I3" s="89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</row>
    <row r="4" ht="75.0" customHeight="1">
      <c r="A4" s="35"/>
      <c r="B4" s="85" t="s">
        <v>88</v>
      </c>
      <c r="C4" s="86">
        <v>1.5E8</v>
      </c>
      <c r="D4" s="87" t="s">
        <v>89</v>
      </c>
      <c r="E4" s="4"/>
      <c r="F4" s="1"/>
      <c r="G4" s="35"/>
      <c r="H4" s="4"/>
      <c r="I4" s="90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</row>
    <row r="5" ht="75.75" customHeight="1">
      <c r="A5" s="35"/>
      <c r="B5" s="85" t="s">
        <v>90</v>
      </c>
      <c r="C5" s="86">
        <v>1.7E7</v>
      </c>
      <c r="D5" s="91" t="s">
        <v>91</v>
      </c>
      <c r="E5" s="4"/>
      <c r="F5" s="92"/>
      <c r="G5" s="35"/>
      <c r="H5" s="4"/>
      <c r="I5" s="1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</row>
    <row r="6" ht="35.25" customHeight="1">
      <c r="A6" s="35"/>
      <c r="B6" s="85" t="s">
        <v>92</v>
      </c>
      <c r="C6" s="93">
        <f>SUM(C3:C5)</f>
        <v>267000000</v>
      </c>
      <c r="D6" s="94" t="s">
        <v>11</v>
      </c>
      <c r="E6" s="35"/>
      <c r="F6" s="35"/>
      <c r="G6" s="35"/>
      <c r="H6" s="82"/>
      <c r="I6" s="82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</row>
    <row r="7" ht="35.25" customHeight="1">
      <c r="A7" s="35"/>
      <c r="E7" s="35"/>
      <c r="F7" s="35"/>
      <c r="G7" s="35"/>
      <c r="H7" s="82"/>
      <c r="I7" s="82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</row>
    <row r="8" ht="35.25" customHeight="1">
      <c r="A8" s="35"/>
      <c r="E8" s="35"/>
      <c r="F8" s="35"/>
      <c r="H8" s="82"/>
      <c r="I8" s="82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</row>
    <row r="9" ht="35.25" customHeight="1">
      <c r="A9" s="35"/>
      <c r="B9" s="35"/>
      <c r="C9" s="35"/>
      <c r="D9" s="35"/>
      <c r="E9" s="35"/>
      <c r="F9" s="35"/>
      <c r="H9" s="82"/>
      <c r="I9" s="82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</row>
    <row r="10" ht="35.25" customHeight="1">
      <c r="A10" s="35"/>
      <c r="B10" s="35"/>
      <c r="C10" s="35"/>
      <c r="D10" s="35"/>
      <c r="E10" s="35"/>
      <c r="F10" s="35"/>
      <c r="H10" s="82"/>
      <c r="I10" s="82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</row>
    <row r="11" ht="35.25" customHeight="1">
      <c r="A11" s="35"/>
      <c r="B11" s="35"/>
      <c r="C11" s="35"/>
      <c r="D11" s="35"/>
      <c r="G11" s="35"/>
      <c r="H11" s="82"/>
      <c r="I11" s="82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</row>
    <row r="12" ht="35.25" customHeight="1">
      <c r="A12" s="35"/>
      <c r="B12" s="35"/>
      <c r="C12" s="35"/>
      <c r="D12" s="35"/>
      <c r="E12" s="35"/>
      <c r="F12" s="35"/>
      <c r="G12" s="35"/>
      <c r="H12" s="82"/>
      <c r="I12" s="82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</row>
    <row r="13" ht="35.25" customHeight="1">
      <c r="A13" s="35"/>
      <c r="B13" s="35"/>
      <c r="C13" s="35"/>
      <c r="D13" s="35"/>
      <c r="E13" s="35"/>
      <c r="F13" s="35"/>
      <c r="G13" s="35"/>
      <c r="H13" s="82"/>
      <c r="I13" s="82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</row>
    <row r="14" ht="35.25" customHeight="1">
      <c r="A14" s="35"/>
      <c r="B14" s="35"/>
      <c r="C14" s="35"/>
      <c r="D14" s="35"/>
      <c r="E14" s="35"/>
      <c r="F14" s="35"/>
      <c r="G14" s="35"/>
      <c r="H14" s="82"/>
      <c r="I14" s="82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</row>
    <row r="15" ht="35.25" customHeight="1">
      <c r="A15" s="35"/>
      <c r="B15" s="35"/>
      <c r="C15" s="35"/>
      <c r="D15" s="35"/>
      <c r="E15" s="35"/>
      <c r="F15" s="35"/>
      <c r="G15" s="35"/>
      <c r="H15" s="82"/>
      <c r="I15" s="82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</row>
    <row r="16" ht="35.25" customHeight="1">
      <c r="A16" s="35"/>
      <c r="E16" s="35"/>
      <c r="F16" s="35"/>
      <c r="G16" s="35"/>
      <c r="H16" s="82"/>
      <c r="I16" s="82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</row>
    <row r="17" ht="35.25" customHeight="1">
      <c r="A17" s="35"/>
      <c r="E17" s="35"/>
      <c r="F17" s="35"/>
      <c r="G17" s="35"/>
      <c r="H17" s="82"/>
      <c r="I17" s="82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</row>
    <row r="18" ht="35.25" customHeight="1">
      <c r="A18" s="35"/>
      <c r="E18" s="35"/>
      <c r="F18" s="35"/>
      <c r="G18" s="35"/>
      <c r="H18" s="82"/>
      <c r="I18" s="82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</row>
    <row r="19" ht="35.25" customHeight="1">
      <c r="A19" s="35"/>
      <c r="E19" s="35"/>
      <c r="F19" s="35"/>
      <c r="G19" s="35"/>
      <c r="H19" s="82"/>
      <c r="I19" s="82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</row>
    <row r="20" ht="35.25" customHeight="1">
      <c r="A20" s="35"/>
      <c r="E20" s="35"/>
      <c r="F20" s="35"/>
      <c r="G20" s="35"/>
      <c r="H20" s="82"/>
      <c r="I20" s="82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</row>
    <row r="21" ht="56.25" customHeight="1">
      <c r="A21" s="35"/>
      <c r="E21" s="35"/>
      <c r="F21" s="35"/>
      <c r="G21" s="35"/>
      <c r="H21" s="82"/>
      <c r="I21" s="82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</row>
    <row r="22" ht="35.25" customHeight="1">
      <c r="A22" s="35"/>
      <c r="B22" s="35"/>
      <c r="C22" s="35"/>
      <c r="D22" s="35"/>
      <c r="E22" s="35"/>
      <c r="F22" s="35"/>
      <c r="G22" s="35"/>
      <c r="H22" s="82"/>
      <c r="I22" s="82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</row>
    <row r="23" ht="35.25" customHeight="1">
      <c r="A23" s="35"/>
      <c r="B23" s="35"/>
      <c r="C23" s="35"/>
      <c r="D23" s="35"/>
      <c r="E23" s="35"/>
      <c r="F23" s="35"/>
      <c r="G23" s="35"/>
      <c r="H23" s="82"/>
      <c r="I23" s="82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</row>
    <row r="24" ht="35.25" customHeight="1">
      <c r="A24" s="35"/>
      <c r="B24" s="35"/>
      <c r="C24" s="35"/>
      <c r="D24" s="35"/>
      <c r="E24" s="35"/>
      <c r="F24" s="35"/>
      <c r="G24" s="35"/>
      <c r="H24" s="82"/>
      <c r="I24" s="82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</row>
    <row r="25" ht="35.25" customHeight="1">
      <c r="A25" s="35"/>
      <c r="B25" s="35"/>
      <c r="C25" s="35"/>
      <c r="D25" s="35"/>
      <c r="E25" s="35"/>
      <c r="F25" s="35"/>
      <c r="G25" s="35"/>
      <c r="H25" s="82"/>
      <c r="I25" s="82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</row>
    <row r="26" ht="35.25" customHeight="1">
      <c r="A26" s="35"/>
      <c r="B26" s="35"/>
      <c r="C26" s="35"/>
      <c r="D26" s="35"/>
      <c r="E26" s="35"/>
      <c r="F26" s="35"/>
      <c r="G26" s="35"/>
      <c r="H26" s="82"/>
      <c r="I26" s="82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</row>
    <row r="27" ht="35.25" customHeight="1">
      <c r="A27" s="35"/>
      <c r="B27" s="35"/>
      <c r="C27" s="35"/>
      <c r="D27" s="35"/>
      <c r="E27" s="35"/>
      <c r="F27" s="35"/>
      <c r="G27" s="35"/>
      <c r="H27" s="82"/>
      <c r="I27" s="82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</row>
    <row r="28" ht="35.25" customHeight="1">
      <c r="A28" s="35"/>
      <c r="B28" s="35"/>
      <c r="C28" s="35"/>
      <c r="D28" s="35"/>
      <c r="E28" s="35"/>
      <c r="F28" s="35"/>
      <c r="G28" s="35"/>
      <c r="H28" s="82"/>
      <c r="I28" s="82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</row>
    <row r="29" ht="35.25" customHeight="1">
      <c r="A29" s="35"/>
      <c r="B29" s="35"/>
      <c r="C29" s="35"/>
      <c r="D29" s="35"/>
      <c r="E29" s="35"/>
      <c r="F29" s="35"/>
      <c r="G29" s="35"/>
      <c r="H29" s="82"/>
      <c r="I29" s="82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</row>
    <row r="30" ht="35.25" customHeight="1">
      <c r="A30" s="35"/>
      <c r="B30" s="35"/>
      <c r="C30" s="35"/>
      <c r="D30" s="35"/>
      <c r="E30" s="35"/>
      <c r="F30" s="35"/>
      <c r="G30" s="35"/>
      <c r="H30" s="82"/>
      <c r="I30" s="82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</row>
    <row r="31" ht="35.25" customHeight="1">
      <c r="A31" s="35"/>
      <c r="B31" s="35"/>
      <c r="C31" s="35"/>
      <c r="D31" s="35"/>
      <c r="E31" s="35"/>
      <c r="F31" s="35"/>
      <c r="G31" s="35"/>
      <c r="H31" s="82"/>
      <c r="I31" s="82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</row>
    <row r="32" ht="35.25" customHeight="1">
      <c r="A32" s="35"/>
      <c r="B32" s="35"/>
      <c r="C32" s="35"/>
      <c r="D32" s="35"/>
      <c r="E32" s="35"/>
      <c r="F32" s="35"/>
      <c r="G32" s="35"/>
      <c r="H32" s="82"/>
      <c r="I32" s="82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</row>
    <row r="33" ht="35.25" customHeight="1">
      <c r="A33" s="35"/>
      <c r="B33" s="35"/>
      <c r="C33" s="35"/>
      <c r="D33" s="35"/>
      <c r="E33" s="35"/>
      <c r="F33" s="35"/>
      <c r="G33" s="35"/>
      <c r="H33" s="82"/>
      <c r="I33" s="82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</row>
    <row r="34" ht="35.25" customHeight="1">
      <c r="A34" s="35"/>
      <c r="B34" s="35"/>
      <c r="C34" s="35"/>
      <c r="D34" s="35"/>
      <c r="E34" s="35"/>
      <c r="F34" s="35"/>
      <c r="G34" s="35"/>
      <c r="H34" s="82"/>
      <c r="I34" s="82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</row>
    <row r="35" ht="35.25" customHeight="1">
      <c r="A35" s="35"/>
      <c r="B35" s="35"/>
      <c r="C35" s="35"/>
      <c r="D35" s="35"/>
      <c r="E35" s="35"/>
      <c r="F35" s="35"/>
      <c r="G35" s="35"/>
      <c r="H35" s="82"/>
      <c r="I35" s="82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</row>
    <row r="36" ht="35.25" customHeight="1">
      <c r="A36" s="35"/>
      <c r="B36" s="35"/>
      <c r="C36" s="35"/>
      <c r="D36" s="35"/>
      <c r="E36" s="35"/>
      <c r="F36" s="35"/>
      <c r="G36" s="35"/>
      <c r="H36" s="82"/>
      <c r="I36" s="82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</row>
    <row r="37" ht="35.25" customHeight="1">
      <c r="A37" s="35"/>
      <c r="B37" s="35"/>
      <c r="C37" s="35"/>
      <c r="D37" s="35"/>
      <c r="E37" s="35"/>
      <c r="F37" s="35"/>
      <c r="G37" s="35"/>
      <c r="H37" s="82"/>
      <c r="I37" s="82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</row>
    <row r="38" ht="35.25" customHeight="1">
      <c r="A38" s="35"/>
      <c r="B38" s="35"/>
      <c r="C38" s="35"/>
      <c r="D38" s="35"/>
      <c r="E38" s="35"/>
      <c r="F38" s="35"/>
      <c r="G38" s="35"/>
      <c r="H38" s="82"/>
      <c r="I38" s="82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</row>
    <row r="39" ht="35.25" customHeight="1">
      <c r="A39" s="35"/>
      <c r="B39" s="35"/>
      <c r="C39" s="35"/>
      <c r="D39" s="35"/>
      <c r="E39" s="35"/>
      <c r="F39" s="35"/>
      <c r="G39" s="35"/>
      <c r="H39" s="82"/>
      <c r="I39" s="82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</row>
    <row r="40" ht="35.25" customHeight="1">
      <c r="A40" s="35"/>
      <c r="B40" s="35"/>
      <c r="C40" s="35"/>
      <c r="D40" s="35"/>
      <c r="E40" s="35"/>
      <c r="F40" s="35"/>
      <c r="G40" s="35"/>
      <c r="H40" s="82"/>
      <c r="I40" s="82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</row>
    <row r="41" ht="35.25" customHeight="1">
      <c r="A41" s="35"/>
      <c r="B41" s="35"/>
      <c r="C41" s="35"/>
      <c r="D41" s="35"/>
      <c r="E41" s="35"/>
      <c r="F41" s="35"/>
      <c r="G41" s="35"/>
      <c r="H41" s="82"/>
      <c r="I41" s="82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</row>
    <row r="42" ht="35.25" customHeight="1">
      <c r="A42" s="35"/>
      <c r="B42" s="35"/>
      <c r="C42" s="35"/>
      <c r="D42" s="35"/>
      <c r="E42" s="35"/>
      <c r="F42" s="35"/>
      <c r="G42" s="35"/>
      <c r="H42" s="82"/>
      <c r="I42" s="82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</row>
    <row r="43" ht="35.25" customHeight="1">
      <c r="A43" s="35"/>
      <c r="B43" s="35"/>
      <c r="C43" s="35"/>
      <c r="D43" s="35"/>
      <c r="E43" s="35"/>
      <c r="F43" s="35"/>
      <c r="G43" s="35"/>
      <c r="H43" s="82"/>
      <c r="I43" s="82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</row>
    <row r="44" ht="35.25" customHeight="1">
      <c r="A44" s="35"/>
      <c r="B44" s="35"/>
      <c r="C44" s="35"/>
      <c r="D44" s="35"/>
      <c r="E44" s="35"/>
      <c r="F44" s="35"/>
      <c r="G44" s="35"/>
      <c r="H44" s="82"/>
      <c r="I44" s="82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</row>
    <row r="45" ht="35.25" customHeight="1">
      <c r="A45" s="35"/>
      <c r="B45" s="35"/>
      <c r="C45" s="35"/>
      <c r="D45" s="35"/>
      <c r="E45" s="35"/>
      <c r="F45" s="35"/>
      <c r="G45" s="35"/>
      <c r="H45" s="82"/>
      <c r="I45" s="82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</row>
    <row r="46" ht="35.25" customHeight="1">
      <c r="A46" s="35"/>
      <c r="B46" s="35"/>
      <c r="C46" s="35"/>
      <c r="D46" s="35"/>
      <c r="E46" s="35"/>
      <c r="F46" s="35"/>
      <c r="G46" s="35"/>
      <c r="H46" s="82"/>
      <c r="I46" s="82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</row>
    <row r="47" ht="35.25" customHeight="1">
      <c r="A47" s="35"/>
      <c r="B47" s="35"/>
      <c r="C47" s="35"/>
      <c r="D47" s="35"/>
      <c r="E47" s="35"/>
      <c r="F47" s="35"/>
      <c r="G47" s="35"/>
      <c r="H47" s="82"/>
      <c r="I47" s="82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</row>
    <row r="48" ht="35.25" customHeight="1">
      <c r="A48" s="35"/>
      <c r="B48" s="35"/>
      <c r="C48" s="35"/>
      <c r="D48" s="35"/>
      <c r="E48" s="35"/>
      <c r="F48" s="35"/>
      <c r="G48" s="35"/>
      <c r="H48" s="82"/>
      <c r="I48" s="82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</row>
    <row r="49" ht="35.25" customHeight="1">
      <c r="A49" s="35"/>
      <c r="B49" s="35"/>
      <c r="C49" s="35"/>
      <c r="D49" s="35"/>
      <c r="E49" s="35"/>
      <c r="F49" s="35"/>
      <c r="G49" s="35"/>
      <c r="H49" s="82"/>
      <c r="I49" s="82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</row>
    <row r="50" ht="35.25" customHeight="1">
      <c r="A50" s="35"/>
      <c r="B50" s="35"/>
      <c r="C50" s="35"/>
      <c r="D50" s="35"/>
      <c r="E50" s="35"/>
      <c r="F50" s="35"/>
      <c r="G50" s="35"/>
      <c r="H50" s="82"/>
      <c r="I50" s="82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</row>
    <row r="51" ht="35.25" customHeight="1">
      <c r="A51" s="35"/>
      <c r="B51" s="35"/>
      <c r="C51" s="35"/>
      <c r="D51" s="35"/>
      <c r="E51" s="35"/>
      <c r="F51" s="35"/>
      <c r="G51" s="35"/>
      <c r="H51" s="82"/>
      <c r="I51" s="82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</row>
    <row r="52" ht="35.25" customHeight="1">
      <c r="A52" s="35"/>
      <c r="B52" s="35"/>
      <c r="C52" s="35"/>
      <c r="D52" s="35"/>
      <c r="E52" s="35"/>
      <c r="F52" s="35"/>
      <c r="G52" s="35"/>
      <c r="H52" s="82"/>
      <c r="I52" s="82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</row>
    <row r="53" ht="35.25" customHeight="1">
      <c r="A53" s="35"/>
      <c r="B53" s="35"/>
      <c r="C53" s="35"/>
      <c r="D53" s="35"/>
      <c r="E53" s="35"/>
      <c r="F53" s="35"/>
      <c r="G53" s="35"/>
      <c r="H53" s="82"/>
      <c r="I53" s="82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</row>
    <row r="54" ht="35.25" customHeight="1">
      <c r="A54" s="35"/>
      <c r="B54" s="35"/>
      <c r="C54" s="35"/>
      <c r="D54" s="35"/>
      <c r="E54" s="35"/>
      <c r="F54" s="35"/>
      <c r="G54" s="35"/>
      <c r="H54" s="82"/>
      <c r="I54" s="82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</row>
    <row r="55" ht="35.25" customHeight="1">
      <c r="A55" s="35"/>
      <c r="B55" s="35"/>
      <c r="C55" s="35"/>
      <c r="D55" s="35"/>
      <c r="E55" s="35"/>
      <c r="F55" s="35"/>
      <c r="G55" s="35"/>
      <c r="H55" s="82"/>
      <c r="I55" s="82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</row>
    <row r="56" ht="35.25" customHeight="1">
      <c r="A56" s="35"/>
      <c r="B56" s="35"/>
      <c r="C56" s="35"/>
      <c r="D56" s="35"/>
      <c r="E56" s="35"/>
      <c r="F56" s="35"/>
      <c r="G56" s="35"/>
      <c r="H56" s="82"/>
      <c r="I56" s="82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</row>
    <row r="57" ht="35.25" customHeight="1">
      <c r="A57" s="35"/>
      <c r="B57" s="35"/>
      <c r="C57" s="35"/>
      <c r="D57" s="35"/>
      <c r="E57" s="35"/>
      <c r="F57" s="35"/>
      <c r="G57" s="35"/>
      <c r="H57" s="82"/>
      <c r="I57" s="82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</row>
    <row r="58" ht="35.25" customHeight="1">
      <c r="A58" s="35"/>
      <c r="B58" s="35"/>
      <c r="C58" s="35"/>
      <c r="D58" s="35"/>
      <c r="E58" s="35"/>
      <c r="F58" s="35"/>
      <c r="G58" s="35"/>
      <c r="H58" s="82"/>
      <c r="I58" s="82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</row>
    <row r="59" ht="35.25" customHeight="1">
      <c r="A59" s="35"/>
      <c r="B59" s="35"/>
      <c r="C59" s="35"/>
      <c r="D59" s="35"/>
      <c r="E59" s="35"/>
      <c r="F59" s="35"/>
      <c r="G59" s="35"/>
      <c r="H59" s="82"/>
      <c r="I59" s="82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</row>
    <row r="60" ht="35.25" customHeight="1">
      <c r="A60" s="35"/>
      <c r="B60" s="35"/>
      <c r="C60" s="35"/>
      <c r="D60" s="35"/>
      <c r="E60" s="35"/>
      <c r="F60" s="35"/>
      <c r="G60" s="35"/>
      <c r="H60" s="82"/>
      <c r="I60" s="82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</row>
    <row r="61" ht="35.25" customHeight="1">
      <c r="A61" s="35"/>
      <c r="B61" s="35"/>
      <c r="C61" s="35"/>
      <c r="D61" s="35"/>
      <c r="E61" s="35"/>
      <c r="F61" s="35"/>
      <c r="G61" s="35"/>
      <c r="H61" s="82"/>
      <c r="I61" s="82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</row>
    <row r="62" ht="35.25" customHeight="1">
      <c r="A62" s="35"/>
      <c r="B62" s="35"/>
      <c r="C62" s="35"/>
      <c r="D62" s="35"/>
      <c r="E62" s="35"/>
      <c r="F62" s="35"/>
      <c r="G62" s="35"/>
      <c r="H62" s="82"/>
      <c r="I62" s="82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</row>
    <row r="63" ht="35.25" customHeight="1">
      <c r="A63" s="35"/>
      <c r="B63" s="35"/>
      <c r="C63" s="35"/>
      <c r="D63" s="35"/>
      <c r="E63" s="35"/>
      <c r="F63" s="35"/>
      <c r="G63" s="35"/>
      <c r="H63" s="82"/>
      <c r="I63" s="82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</row>
    <row r="64" ht="35.25" customHeight="1">
      <c r="A64" s="35"/>
      <c r="B64" s="35"/>
      <c r="C64" s="35"/>
      <c r="D64" s="35"/>
      <c r="E64" s="35"/>
      <c r="F64" s="35"/>
      <c r="G64" s="35"/>
      <c r="H64" s="82"/>
      <c r="I64" s="82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</row>
    <row r="65" ht="35.25" customHeight="1">
      <c r="A65" s="35"/>
      <c r="B65" s="35"/>
      <c r="C65" s="35"/>
      <c r="D65" s="35"/>
      <c r="E65" s="35"/>
      <c r="F65" s="35"/>
      <c r="G65" s="35"/>
      <c r="H65" s="82"/>
      <c r="I65" s="82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</row>
    <row r="66" ht="35.25" customHeight="1">
      <c r="A66" s="35"/>
      <c r="B66" s="35"/>
      <c r="C66" s="35"/>
      <c r="D66" s="35"/>
      <c r="E66" s="35"/>
      <c r="F66" s="35"/>
      <c r="G66" s="35"/>
      <c r="H66" s="82"/>
      <c r="I66" s="82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</row>
    <row r="67" ht="35.25" customHeight="1">
      <c r="A67" s="35"/>
      <c r="B67" s="35"/>
      <c r="C67" s="35"/>
      <c r="D67" s="35"/>
      <c r="E67" s="35"/>
      <c r="F67" s="35"/>
      <c r="G67" s="35"/>
      <c r="H67" s="82"/>
      <c r="I67" s="82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</row>
    <row r="68" ht="35.25" customHeight="1">
      <c r="A68" s="35"/>
      <c r="B68" s="35"/>
      <c r="C68" s="35"/>
      <c r="D68" s="35"/>
      <c r="E68" s="35"/>
      <c r="F68" s="35"/>
      <c r="G68" s="35"/>
      <c r="H68" s="82"/>
      <c r="I68" s="82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</row>
    <row r="69" ht="35.25" customHeight="1">
      <c r="A69" s="35"/>
      <c r="B69" s="35"/>
      <c r="C69" s="35"/>
      <c r="D69" s="35"/>
      <c r="E69" s="35"/>
      <c r="F69" s="35"/>
      <c r="G69" s="35"/>
      <c r="H69" s="82"/>
      <c r="I69" s="82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</row>
    <row r="70" ht="35.25" customHeight="1">
      <c r="A70" s="35"/>
      <c r="B70" s="35"/>
      <c r="C70" s="35"/>
      <c r="D70" s="35"/>
      <c r="E70" s="35"/>
      <c r="F70" s="35"/>
      <c r="G70" s="35"/>
      <c r="H70" s="82"/>
      <c r="I70" s="82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</row>
    <row r="71" ht="35.25" customHeight="1">
      <c r="A71" s="35"/>
      <c r="B71" s="35"/>
      <c r="C71" s="35"/>
      <c r="D71" s="35"/>
      <c r="E71" s="35"/>
      <c r="F71" s="35"/>
      <c r="G71" s="35"/>
      <c r="H71" s="82"/>
      <c r="I71" s="82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</row>
    <row r="72" ht="35.25" customHeight="1">
      <c r="A72" s="35"/>
      <c r="B72" s="35"/>
      <c r="C72" s="35"/>
      <c r="D72" s="35"/>
      <c r="E72" s="35"/>
      <c r="F72" s="35"/>
      <c r="G72" s="35"/>
      <c r="H72" s="82"/>
      <c r="I72" s="82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</row>
    <row r="73" ht="35.25" customHeight="1">
      <c r="A73" s="35"/>
      <c r="B73" s="35"/>
      <c r="C73" s="35"/>
      <c r="D73" s="35"/>
      <c r="E73" s="35"/>
      <c r="F73" s="35"/>
      <c r="G73" s="35"/>
      <c r="H73" s="82"/>
      <c r="I73" s="82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</row>
    <row r="74" ht="35.25" customHeight="1">
      <c r="A74" s="35"/>
      <c r="B74" s="35"/>
      <c r="C74" s="35"/>
      <c r="D74" s="35"/>
      <c r="E74" s="35"/>
      <c r="F74" s="35"/>
      <c r="G74" s="35"/>
      <c r="H74" s="82"/>
      <c r="I74" s="82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</row>
    <row r="75" ht="35.25" customHeight="1">
      <c r="A75" s="35"/>
      <c r="B75" s="35"/>
      <c r="C75" s="35"/>
      <c r="D75" s="35"/>
      <c r="E75" s="35"/>
      <c r="F75" s="35"/>
      <c r="G75" s="35"/>
      <c r="H75" s="82"/>
      <c r="I75" s="82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</row>
    <row r="76" ht="35.25" customHeight="1">
      <c r="A76" s="35"/>
      <c r="B76" s="35"/>
      <c r="C76" s="35"/>
      <c r="D76" s="35"/>
      <c r="E76" s="35"/>
      <c r="F76" s="35"/>
      <c r="G76" s="35"/>
      <c r="H76" s="82"/>
      <c r="I76" s="82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</row>
    <row r="77" ht="35.25" customHeight="1">
      <c r="A77" s="35"/>
      <c r="B77" s="35"/>
      <c r="C77" s="35"/>
      <c r="D77" s="35"/>
      <c r="E77" s="35"/>
      <c r="F77" s="35"/>
      <c r="G77" s="35"/>
      <c r="H77" s="82"/>
      <c r="I77" s="82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</row>
    <row r="78" ht="35.25" customHeight="1">
      <c r="A78" s="35"/>
      <c r="B78" s="35"/>
      <c r="C78" s="35"/>
      <c r="D78" s="35"/>
      <c r="E78" s="35"/>
      <c r="F78" s="35"/>
      <c r="G78" s="35"/>
      <c r="H78" s="82"/>
      <c r="I78" s="82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</row>
    <row r="79" ht="35.25" customHeight="1">
      <c r="A79" s="35"/>
      <c r="B79" s="35"/>
      <c r="C79" s="35"/>
      <c r="D79" s="35"/>
      <c r="E79" s="35"/>
      <c r="F79" s="35"/>
      <c r="G79" s="35"/>
      <c r="H79" s="82"/>
      <c r="I79" s="82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</row>
    <row r="80" ht="35.25" customHeight="1">
      <c r="A80" s="35"/>
      <c r="B80" s="35"/>
      <c r="C80" s="35"/>
      <c r="D80" s="35"/>
      <c r="E80" s="35"/>
      <c r="F80" s="35"/>
      <c r="G80" s="35"/>
      <c r="H80" s="82"/>
      <c r="I80" s="82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</row>
    <row r="81" ht="35.25" customHeight="1">
      <c r="A81" s="35"/>
      <c r="B81" s="35"/>
      <c r="C81" s="35"/>
      <c r="D81" s="35"/>
      <c r="E81" s="35"/>
      <c r="F81" s="35"/>
      <c r="G81" s="35"/>
      <c r="H81" s="82"/>
      <c r="I81" s="82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</row>
    <row r="82" ht="35.25" customHeight="1">
      <c r="A82" s="35"/>
      <c r="B82" s="35"/>
      <c r="C82" s="35"/>
      <c r="D82" s="35"/>
      <c r="E82" s="35"/>
      <c r="F82" s="35"/>
      <c r="G82" s="35"/>
      <c r="H82" s="82"/>
      <c r="I82" s="82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</row>
    <row r="83" ht="35.25" customHeight="1">
      <c r="A83" s="35"/>
      <c r="B83" s="35"/>
      <c r="C83" s="35"/>
      <c r="D83" s="35"/>
      <c r="E83" s="35"/>
      <c r="F83" s="35"/>
      <c r="G83" s="35"/>
      <c r="H83" s="82"/>
      <c r="I83" s="82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</row>
    <row r="84" ht="35.25" customHeight="1">
      <c r="A84" s="35"/>
      <c r="B84" s="35"/>
      <c r="C84" s="35"/>
      <c r="D84" s="35"/>
      <c r="E84" s="35"/>
      <c r="F84" s="35"/>
      <c r="G84" s="35"/>
      <c r="H84" s="82"/>
      <c r="I84" s="82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</row>
    <row r="85" ht="35.25" customHeight="1">
      <c r="A85" s="35"/>
      <c r="B85" s="35"/>
      <c r="C85" s="35"/>
      <c r="D85" s="35"/>
      <c r="E85" s="35"/>
      <c r="F85" s="35"/>
      <c r="G85" s="35"/>
      <c r="H85" s="82"/>
      <c r="I85" s="82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</row>
    <row r="86" ht="35.25" customHeight="1">
      <c r="A86" s="35"/>
      <c r="B86" s="35"/>
      <c r="C86" s="35"/>
      <c r="D86" s="35"/>
      <c r="E86" s="35"/>
      <c r="F86" s="35"/>
      <c r="G86" s="35"/>
      <c r="H86" s="82"/>
      <c r="I86" s="82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</row>
    <row r="87" ht="35.25" customHeight="1">
      <c r="A87" s="35"/>
      <c r="B87" s="35"/>
      <c r="C87" s="35"/>
      <c r="D87" s="35"/>
      <c r="E87" s="35"/>
      <c r="F87" s="35"/>
      <c r="G87" s="35"/>
      <c r="H87" s="82"/>
      <c r="I87" s="82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</row>
    <row r="88" ht="35.25" customHeight="1">
      <c r="A88" s="35"/>
      <c r="B88" s="35"/>
      <c r="C88" s="35"/>
      <c r="D88" s="35"/>
      <c r="E88" s="35"/>
      <c r="F88" s="35"/>
      <c r="G88" s="35"/>
      <c r="H88" s="82"/>
      <c r="I88" s="82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</row>
    <row r="89" ht="35.25" customHeight="1">
      <c r="A89" s="35"/>
      <c r="B89" s="35"/>
      <c r="C89" s="35"/>
      <c r="D89" s="35"/>
      <c r="E89" s="35"/>
      <c r="F89" s="35"/>
      <c r="G89" s="35"/>
      <c r="H89" s="82"/>
      <c r="I89" s="82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</row>
    <row r="90" ht="35.25" customHeight="1">
      <c r="A90" s="35"/>
      <c r="B90" s="35"/>
      <c r="C90" s="35"/>
      <c r="D90" s="35"/>
      <c r="E90" s="35"/>
      <c r="F90" s="35"/>
      <c r="G90" s="35"/>
      <c r="H90" s="82"/>
      <c r="I90" s="82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</row>
    <row r="91" ht="35.25" customHeight="1">
      <c r="A91" s="35"/>
      <c r="B91" s="35"/>
      <c r="C91" s="35"/>
      <c r="D91" s="35"/>
      <c r="E91" s="35"/>
      <c r="F91" s="35"/>
      <c r="G91" s="35"/>
      <c r="H91" s="82"/>
      <c r="I91" s="82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</row>
    <row r="92" ht="35.25" customHeight="1">
      <c r="A92" s="35"/>
      <c r="B92" s="35"/>
      <c r="C92" s="35"/>
      <c r="D92" s="35"/>
      <c r="E92" s="35"/>
      <c r="F92" s="35"/>
      <c r="G92" s="35"/>
      <c r="H92" s="82"/>
      <c r="I92" s="82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</row>
    <row r="93" ht="35.25" customHeight="1">
      <c r="A93" s="35"/>
      <c r="B93" s="35"/>
      <c r="C93" s="35"/>
      <c r="D93" s="35"/>
      <c r="E93" s="35"/>
      <c r="F93" s="35"/>
      <c r="G93" s="35"/>
      <c r="H93" s="82"/>
      <c r="I93" s="82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</row>
    <row r="94" ht="35.25" customHeight="1">
      <c r="A94" s="35"/>
      <c r="B94" s="35"/>
      <c r="C94" s="35"/>
      <c r="D94" s="35"/>
      <c r="E94" s="35"/>
      <c r="F94" s="35"/>
      <c r="G94" s="35"/>
      <c r="H94" s="82"/>
      <c r="I94" s="82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</row>
    <row r="95" ht="35.25" customHeight="1">
      <c r="A95" s="35"/>
      <c r="B95" s="35"/>
      <c r="C95" s="35"/>
      <c r="D95" s="35"/>
      <c r="E95" s="35"/>
      <c r="F95" s="35"/>
      <c r="G95" s="35"/>
      <c r="H95" s="82"/>
      <c r="I95" s="82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</row>
    <row r="96" ht="35.25" customHeight="1">
      <c r="A96" s="35"/>
      <c r="B96" s="35"/>
      <c r="C96" s="35"/>
      <c r="D96" s="35"/>
      <c r="E96" s="35"/>
      <c r="F96" s="35"/>
      <c r="G96" s="35"/>
      <c r="H96" s="82"/>
      <c r="I96" s="82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</row>
    <row r="97" ht="35.25" customHeight="1">
      <c r="A97" s="35"/>
      <c r="B97" s="35"/>
      <c r="C97" s="35"/>
      <c r="D97" s="35"/>
      <c r="E97" s="35"/>
      <c r="F97" s="35"/>
      <c r="G97" s="35"/>
      <c r="H97" s="82"/>
      <c r="I97" s="82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</row>
    <row r="98" ht="35.25" customHeight="1">
      <c r="A98" s="35"/>
      <c r="B98" s="35"/>
      <c r="C98" s="35"/>
      <c r="D98" s="35"/>
      <c r="E98" s="35"/>
      <c r="F98" s="35"/>
      <c r="G98" s="35"/>
      <c r="H98" s="82"/>
      <c r="I98" s="82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</row>
    <row r="99" ht="35.25" customHeight="1">
      <c r="A99" s="35"/>
      <c r="B99" s="35"/>
      <c r="C99" s="35"/>
      <c r="D99" s="35"/>
      <c r="E99" s="35"/>
      <c r="F99" s="35"/>
      <c r="G99" s="35"/>
      <c r="H99" s="82"/>
      <c r="I99" s="82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</row>
    <row r="100" ht="35.25" customHeight="1">
      <c r="A100" s="35"/>
      <c r="B100" s="35"/>
      <c r="C100" s="35"/>
      <c r="D100" s="35"/>
      <c r="E100" s="35"/>
      <c r="F100" s="35"/>
      <c r="G100" s="35"/>
      <c r="H100" s="82"/>
      <c r="I100" s="82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</row>
    <row r="101" ht="35.25" customHeight="1">
      <c r="A101" s="35"/>
      <c r="B101" s="35"/>
      <c r="C101" s="35"/>
      <c r="D101" s="35"/>
      <c r="E101" s="35"/>
      <c r="F101" s="35"/>
      <c r="G101" s="35"/>
      <c r="H101" s="82"/>
      <c r="I101" s="82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</row>
    <row r="102" ht="35.25" customHeight="1">
      <c r="A102" s="35"/>
      <c r="B102" s="35"/>
      <c r="C102" s="35"/>
      <c r="D102" s="35"/>
      <c r="E102" s="35"/>
      <c r="F102" s="35"/>
      <c r="G102" s="35"/>
      <c r="H102" s="82"/>
      <c r="I102" s="82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</row>
    <row r="103" ht="35.25" customHeight="1">
      <c r="A103" s="35"/>
      <c r="B103" s="35"/>
      <c r="C103" s="35"/>
      <c r="D103" s="35"/>
      <c r="E103" s="35"/>
      <c r="F103" s="35"/>
      <c r="G103" s="35"/>
      <c r="H103" s="82"/>
      <c r="I103" s="82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</row>
    <row r="104" ht="35.25" customHeight="1">
      <c r="A104" s="35"/>
      <c r="B104" s="35"/>
      <c r="C104" s="35"/>
      <c r="D104" s="35"/>
      <c r="E104" s="35"/>
      <c r="F104" s="35"/>
      <c r="G104" s="35"/>
      <c r="H104" s="82"/>
      <c r="I104" s="82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</row>
    <row r="105" ht="35.25" customHeight="1">
      <c r="A105" s="35"/>
      <c r="B105" s="35"/>
      <c r="C105" s="35"/>
      <c r="D105" s="35"/>
      <c r="E105" s="35"/>
      <c r="F105" s="35"/>
      <c r="G105" s="35"/>
      <c r="H105" s="82"/>
      <c r="I105" s="82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</row>
    <row r="106" ht="35.25" customHeight="1">
      <c r="A106" s="35"/>
      <c r="B106" s="35"/>
      <c r="C106" s="35"/>
      <c r="D106" s="35"/>
      <c r="E106" s="35"/>
      <c r="F106" s="35"/>
      <c r="G106" s="35"/>
      <c r="H106" s="82"/>
      <c r="I106" s="82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</row>
    <row r="107" ht="35.25" customHeight="1">
      <c r="A107" s="35"/>
      <c r="B107" s="35"/>
      <c r="C107" s="35"/>
      <c r="D107" s="35"/>
      <c r="E107" s="35"/>
      <c r="F107" s="35"/>
      <c r="G107" s="35"/>
      <c r="H107" s="82"/>
      <c r="I107" s="82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</row>
    <row r="108" ht="35.25" customHeight="1">
      <c r="A108" s="35"/>
      <c r="B108" s="35"/>
      <c r="C108" s="35"/>
      <c r="D108" s="35"/>
      <c r="E108" s="35"/>
      <c r="F108" s="35"/>
      <c r="G108" s="35"/>
      <c r="H108" s="82"/>
      <c r="I108" s="82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</row>
    <row r="109" ht="35.25" customHeight="1">
      <c r="A109" s="35"/>
      <c r="B109" s="35"/>
      <c r="C109" s="35"/>
      <c r="D109" s="35"/>
      <c r="E109" s="35"/>
      <c r="F109" s="35"/>
      <c r="G109" s="35"/>
      <c r="H109" s="82"/>
      <c r="I109" s="82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0" ht="35.25" customHeight="1">
      <c r="A110" s="35"/>
      <c r="B110" s="35"/>
      <c r="C110" s="35"/>
      <c r="D110" s="35"/>
      <c r="E110" s="35"/>
      <c r="F110" s="35"/>
      <c r="G110" s="35"/>
      <c r="H110" s="82"/>
      <c r="I110" s="82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</row>
    <row r="111" ht="35.25" customHeight="1">
      <c r="A111" s="35"/>
      <c r="B111" s="35"/>
      <c r="C111" s="35"/>
      <c r="D111" s="35"/>
      <c r="E111" s="35"/>
      <c r="F111" s="35"/>
      <c r="G111" s="35"/>
      <c r="H111" s="82"/>
      <c r="I111" s="82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</row>
    <row r="112" ht="35.25" customHeight="1">
      <c r="A112" s="35"/>
      <c r="B112" s="35"/>
      <c r="C112" s="35"/>
      <c r="D112" s="35"/>
      <c r="E112" s="35"/>
      <c r="F112" s="35"/>
      <c r="G112" s="35"/>
      <c r="H112" s="82"/>
      <c r="I112" s="82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</row>
    <row r="113" ht="35.25" customHeight="1">
      <c r="A113" s="35"/>
      <c r="B113" s="35"/>
      <c r="C113" s="35"/>
      <c r="D113" s="35"/>
      <c r="E113" s="35"/>
      <c r="F113" s="35"/>
      <c r="G113" s="35"/>
      <c r="H113" s="82"/>
      <c r="I113" s="82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</row>
    <row r="114" ht="35.25" customHeight="1">
      <c r="A114" s="35"/>
      <c r="B114" s="35"/>
      <c r="C114" s="35"/>
      <c r="D114" s="35"/>
      <c r="E114" s="35"/>
      <c r="F114" s="35"/>
      <c r="G114" s="35"/>
      <c r="H114" s="82"/>
      <c r="I114" s="82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</row>
    <row r="115" ht="35.25" customHeight="1">
      <c r="A115" s="35"/>
      <c r="B115" s="35"/>
      <c r="C115" s="35"/>
      <c r="D115" s="35"/>
      <c r="E115" s="35"/>
      <c r="F115" s="35"/>
      <c r="G115" s="35"/>
      <c r="H115" s="82"/>
      <c r="I115" s="82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</row>
    <row r="116" ht="35.25" customHeight="1">
      <c r="A116" s="35"/>
      <c r="B116" s="35"/>
      <c r="C116" s="35"/>
      <c r="D116" s="35"/>
      <c r="E116" s="35"/>
      <c r="F116" s="35"/>
      <c r="G116" s="35"/>
      <c r="H116" s="82"/>
      <c r="I116" s="82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</row>
    <row r="117" ht="35.25" customHeight="1">
      <c r="A117" s="35"/>
      <c r="B117" s="35"/>
      <c r="C117" s="35"/>
      <c r="D117" s="35"/>
      <c r="E117" s="35"/>
      <c r="F117" s="35"/>
      <c r="G117" s="35"/>
      <c r="H117" s="82"/>
      <c r="I117" s="82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</row>
    <row r="118" ht="35.25" customHeight="1">
      <c r="A118" s="35"/>
      <c r="B118" s="35"/>
      <c r="C118" s="35"/>
      <c r="D118" s="35"/>
      <c r="E118" s="35"/>
      <c r="F118" s="35"/>
      <c r="G118" s="35"/>
      <c r="H118" s="82"/>
      <c r="I118" s="82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</row>
    <row r="119" ht="35.25" customHeight="1">
      <c r="A119" s="35"/>
      <c r="B119" s="35"/>
      <c r="C119" s="35"/>
      <c r="D119" s="35"/>
      <c r="E119" s="35"/>
      <c r="F119" s="35"/>
      <c r="G119" s="35"/>
      <c r="H119" s="82"/>
      <c r="I119" s="82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</row>
    <row r="120" ht="35.25" customHeight="1">
      <c r="A120" s="35"/>
      <c r="B120" s="35"/>
      <c r="C120" s="35"/>
      <c r="D120" s="35"/>
      <c r="E120" s="35"/>
      <c r="F120" s="35"/>
      <c r="G120" s="35"/>
      <c r="H120" s="82"/>
      <c r="I120" s="82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</row>
    <row r="121" ht="35.25" customHeight="1">
      <c r="A121" s="35"/>
      <c r="B121" s="35"/>
      <c r="C121" s="35"/>
      <c r="D121" s="35"/>
      <c r="E121" s="35"/>
      <c r="F121" s="35"/>
      <c r="G121" s="35"/>
      <c r="H121" s="82"/>
      <c r="I121" s="82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</row>
    <row r="122" ht="35.25" customHeight="1">
      <c r="A122" s="35"/>
      <c r="B122" s="35"/>
      <c r="C122" s="35"/>
      <c r="D122" s="35"/>
      <c r="E122" s="35"/>
      <c r="F122" s="35"/>
      <c r="G122" s="35"/>
      <c r="H122" s="82"/>
      <c r="I122" s="82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</row>
    <row r="123" ht="35.25" customHeight="1">
      <c r="A123" s="35"/>
      <c r="B123" s="35"/>
      <c r="C123" s="35"/>
      <c r="D123" s="35"/>
      <c r="E123" s="35"/>
      <c r="F123" s="35"/>
      <c r="G123" s="35"/>
      <c r="H123" s="82"/>
      <c r="I123" s="82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</row>
    <row r="124" ht="35.25" customHeight="1">
      <c r="A124" s="35"/>
      <c r="B124" s="35"/>
      <c r="C124" s="35"/>
      <c r="D124" s="35"/>
      <c r="E124" s="35"/>
      <c r="F124" s="35"/>
      <c r="G124" s="35"/>
      <c r="H124" s="82"/>
      <c r="I124" s="82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ht="35.25" customHeight="1">
      <c r="A125" s="35"/>
      <c r="B125" s="35"/>
      <c r="C125" s="35"/>
      <c r="D125" s="35"/>
      <c r="E125" s="35"/>
      <c r="F125" s="35"/>
      <c r="G125" s="35"/>
      <c r="H125" s="82"/>
      <c r="I125" s="82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</row>
    <row r="126" ht="35.25" customHeight="1">
      <c r="A126" s="35"/>
      <c r="B126" s="35"/>
      <c r="C126" s="35"/>
      <c r="D126" s="35"/>
      <c r="E126" s="35"/>
      <c r="F126" s="35"/>
      <c r="G126" s="35"/>
      <c r="H126" s="82"/>
      <c r="I126" s="82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ht="35.25" customHeight="1">
      <c r="A127" s="35"/>
      <c r="B127" s="35"/>
      <c r="C127" s="35"/>
      <c r="D127" s="35"/>
      <c r="E127" s="35"/>
      <c r="F127" s="35"/>
      <c r="G127" s="35"/>
      <c r="H127" s="82"/>
      <c r="I127" s="82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ht="35.25" customHeight="1">
      <c r="A128" s="35"/>
      <c r="B128" s="35"/>
      <c r="C128" s="35"/>
      <c r="D128" s="35"/>
      <c r="E128" s="35"/>
      <c r="F128" s="35"/>
      <c r="G128" s="35"/>
      <c r="H128" s="82"/>
      <c r="I128" s="82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ht="35.25" customHeight="1">
      <c r="A129" s="35"/>
      <c r="B129" s="35"/>
      <c r="C129" s="35"/>
      <c r="D129" s="35"/>
      <c r="E129" s="35"/>
      <c r="F129" s="35"/>
      <c r="G129" s="35"/>
      <c r="H129" s="82"/>
      <c r="I129" s="82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</row>
    <row r="130" ht="35.25" customHeight="1">
      <c r="A130" s="35"/>
      <c r="B130" s="35"/>
      <c r="C130" s="35"/>
      <c r="D130" s="35"/>
      <c r="E130" s="35"/>
      <c r="F130" s="35"/>
      <c r="G130" s="35"/>
      <c r="H130" s="82"/>
      <c r="I130" s="82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</row>
    <row r="131" ht="35.25" customHeight="1">
      <c r="A131" s="35"/>
      <c r="B131" s="35"/>
      <c r="C131" s="35"/>
      <c r="D131" s="35"/>
      <c r="E131" s="35"/>
      <c r="F131" s="35"/>
      <c r="G131" s="35"/>
      <c r="H131" s="82"/>
      <c r="I131" s="82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</row>
    <row r="132" ht="35.25" customHeight="1">
      <c r="A132" s="35"/>
      <c r="B132" s="35"/>
      <c r="C132" s="35"/>
      <c r="D132" s="35"/>
      <c r="E132" s="35"/>
      <c r="F132" s="35"/>
      <c r="G132" s="35"/>
      <c r="H132" s="82"/>
      <c r="I132" s="82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</row>
    <row r="133" ht="35.25" customHeight="1">
      <c r="A133" s="35"/>
      <c r="B133" s="35"/>
      <c r="C133" s="35"/>
      <c r="D133" s="35"/>
      <c r="E133" s="35"/>
      <c r="F133" s="35"/>
      <c r="G133" s="35"/>
      <c r="H133" s="82"/>
      <c r="I133" s="82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</row>
    <row r="134" ht="35.25" customHeight="1">
      <c r="A134" s="35"/>
      <c r="B134" s="35"/>
      <c r="C134" s="35"/>
      <c r="D134" s="35"/>
      <c r="E134" s="35"/>
      <c r="F134" s="35"/>
      <c r="G134" s="35"/>
      <c r="H134" s="82"/>
      <c r="I134" s="82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</row>
    <row r="135" ht="35.25" customHeight="1">
      <c r="A135" s="35"/>
      <c r="B135" s="35"/>
      <c r="C135" s="35"/>
      <c r="D135" s="35"/>
      <c r="E135" s="35"/>
      <c r="F135" s="35"/>
      <c r="G135" s="35"/>
      <c r="H135" s="82"/>
      <c r="I135" s="82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</row>
    <row r="136" ht="35.25" customHeight="1">
      <c r="A136" s="35"/>
      <c r="B136" s="35"/>
      <c r="C136" s="35"/>
      <c r="D136" s="35"/>
      <c r="E136" s="35"/>
      <c r="F136" s="35"/>
      <c r="G136" s="35"/>
      <c r="H136" s="82"/>
      <c r="I136" s="82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</row>
    <row r="137" ht="35.25" customHeight="1">
      <c r="A137" s="35"/>
      <c r="B137" s="35"/>
      <c r="C137" s="35"/>
      <c r="D137" s="35"/>
      <c r="E137" s="35"/>
      <c r="F137" s="35"/>
      <c r="G137" s="35"/>
      <c r="H137" s="82"/>
      <c r="I137" s="82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</row>
    <row r="138" ht="35.25" customHeight="1">
      <c r="A138" s="35"/>
      <c r="B138" s="35"/>
      <c r="C138" s="35"/>
      <c r="D138" s="35"/>
      <c r="E138" s="35"/>
      <c r="F138" s="35"/>
      <c r="G138" s="35"/>
      <c r="H138" s="82"/>
      <c r="I138" s="82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</row>
    <row r="139" ht="35.25" customHeight="1">
      <c r="A139" s="35"/>
      <c r="B139" s="35"/>
      <c r="C139" s="35"/>
      <c r="D139" s="35"/>
      <c r="E139" s="35"/>
      <c r="F139" s="35"/>
      <c r="G139" s="35"/>
      <c r="H139" s="82"/>
      <c r="I139" s="82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</row>
    <row r="140" ht="35.25" customHeight="1">
      <c r="A140" s="35"/>
      <c r="B140" s="35"/>
      <c r="C140" s="35"/>
      <c r="D140" s="35"/>
      <c r="E140" s="35"/>
      <c r="F140" s="35"/>
      <c r="G140" s="35"/>
      <c r="H140" s="82"/>
      <c r="I140" s="82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</row>
    <row r="141" ht="35.25" customHeight="1">
      <c r="A141" s="35"/>
      <c r="B141" s="35"/>
      <c r="C141" s="35"/>
      <c r="D141" s="35"/>
      <c r="E141" s="35"/>
      <c r="F141" s="35"/>
      <c r="G141" s="35"/>
      <c r="H141" s="82"/>
      <c r="I141" s="82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</row>
    <row r="142" ht="35.25" customHeight="1">
      <c r="A142" s="35"/>
      <c r="B142" s="35"/>
      <c r="C142" s="35"/>
      <c r="D142" s="35"/>
      <c r="E142" s="35"/>
      <c r="F142" s="35"/>
      <c r="G142" s="35"/>
      <c r="H142" s="82"/>
      <c r="I142" s="82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</row>
    <row r="143" ht="35.25" customHeight="1">
      <c r="A143" s="35"/>
      <c r="B143" s="35"/>
      <c r="C143" s="35"/>
      <c r="D143" s="35"/>
      <c r="E143" s="35"/>
      <c r="F143" s="35"/>
      <c r="G143" s="35"/>
      <c r="H143" s="82"/>
      <c r="I143" s="82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4" ht="35.25" customHeight="1">
      <c r="A144" s="35"/>
      <c r="B144" s="35"/>
      <c r="C144" s="35"/>
      <c r="D144" s="35"/>
      <c r="E144" s="35"/>
      <c r="F144" s="35"/>
      <c r="G144" s="35"/>
      <c r="H144" s="82"/>
      <c r="I144" s="82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</row>
    <row r="145" ht="35.25" customHeight="1">
      <c r="A145" s="35"/>
      <c r="B145" s="35"/>
      <c r="C145" s="35"/>
      <c r="D145" s="35"/>
      <c r="E145" s="35"/>
      <c r="F145" s="35"/>
      <c r="G145" s="35"/>
      <c r="H145" s="82"/>
      <c r="I145" s="82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</row>
    <row r="146" ht="35.25" customHeight="1">
      <c r="A146" s="35"/>
      <c r="B146" s="35"/>
      <c r="C146" s="35"/>
      <c r="D146" s="35"/>
      <c r="E146" s="35"/>
      <c r="F146" s="35"/>
      <c r="G146" s="35"/>
      <c r="H146" s="82"/>
      <c r="I146" s="82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</row>
    <row r="147" ht="35.25" customHeight="1">
      <c r="A147" s="35"/>
      <c r="B147" s="35"/>
      <c r="C147" s="35"/>
      <c r="D147" s="35"/>
      <c r="E147" s="35"/>
      <c r="F147" s="35"/>
      <c r="G147" s="35"/>
      <c r="H147" s="82"/>
      <c r="I147" s="82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</row>
    <row r="148" ht="35.25" customHeight="1">
      <c r="A148" s="35"/>
      <c r="B148" s="35"/>
      <c r="C148" s="35"/>
      <c r="D148" s="35"/>
      <c r="E148" s="35"/>
      <c r="F148" s="35"/>
      <c r="G148" s="35"/>
      <c r="H148" s="82"/>
      <c r="I148" s="82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</row>
    <row r="149" ht="35.25" customHeight="1">
      <c r="A149" s="35"/>
      <c r="B149" s="35"/>
      <c r="C149" s="35"/>
      <c r="D149" s="35"/>
      <c r="E149" s="35"/>
      <c r="F149" s="35"/>
      <c r="G149" s="35"/>
      <c r="H149" s="82"/>
      <c r="I149" s="82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</row>
    <row r="150" ht="35.25" customHeight="1">
      <c r="A150" s="35"/>
      <c r="B150" s="35"/>
      <c r="C150" s="35"/>
      <c r="D150" s="35"/>
      <c r="E150" s="35"/>
      <c r="F150" s="35"/>
      <c r="G150" s="35"/>
      <c r="H150" s="82"/>
      <c r="I150" s="82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</row>
    <row r="151" ht="35.25" customHeight="1">
      <c r="A151" s="35"/>
      <c r="B151" s="35"/>
      <c r="C151" s="35"/>
      <c r="D151" s="35"/>
      <c r="E151" s="35"/>
      <c r="F151" s="35"/>
      <c r="G151" s="35"/>
      <c r="H151" s="82"/>
      <c r="I151" s="82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</row>
    <row r="152" ht="35.25" customHeight="1">
      <c r="A152" s="35"/>
      <c r="B152" s="35"/>
      <c r="C152" s="35"/>
      <c r="D152" s="35"/>
      <c r="E152" s="35"/>
      <c r="F152" s="35"/>
      <c r="G152" s="35"/>
      <c r="H152" s="82"/>
      <c r="I152" s="82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</row>
    <row r="153" ht="35.25" customHeight="1">
      <c r="A153" s="35"/>
      <c r="B153" s="35"/>
      <c r="C153" s="35"/>
      <c r="D153" s="35"/>
      <c r="E153" s="35"/>
      <c r="F153" s="35"/>
      <c r="G153" s="35"/>
      <c r="H153" s="82"/>
      <c r="I153" s="82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ht="35.25" customHeight="1">
      <c r="A154" s="35"/>
      <c r="B154" s="35"/>
      <c r="C154" s="35"/>
      <c r="D154" s="35"/>
      <c r="E154" s="35"/>
      <c r="F154" s="35"/>
      <c r="G154" s="35"/>
      <c r="H154" s="82"/>
      <c r="I154" s="82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</row>
    <row r="155" ht="35.25" customHeight="1">
      <c r="A155" s="35"/>
      <c r="B155" s="35"/>
      <c r="C155" s="35"/>
      <c r="D155" s="35"/>
      <c r="E155" s="35"/>
      <c r="F155" s="35"/>
      <c r="G155" s="35"/>
      <c r="H155" s="82"/>
      <c r="I155" s="82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ht="35.25" customHeight="1">
      <c r="A156" s="35"/>
      <c r="B156" s="35"/>
      <c r="C156" s="35"/>
      <c r="D156" s="35"/>
      <c r="E156" s="35"/>
      <c r="F156" s="35"/>
      <c r="G156" s="35"/>
      <c r="H156" s="82"/>
      <c r="I156" s="82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ht="35.25" customHeight="1">
      <c r="A157" s="35"/>
      <c r="B157" s="35"/>
      <c r="C157" s="35"/>
      <c r="D157" s="35"/>
      <c r="E157" s="35"/>
      <c r="F157" s="35"/>
      <c r="G157" s="35"/>
      <c r="H157" s="82"/>
      <c r="I157" s="82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ht="35.25" customHeight="1">
      <c r="A158" s="35"/>
      <c r="B158" s="35"/>
      <c r="C158" s="35"/>
      <c r="D158" s="35"/>
      <c r="E158" s="35"/>
      <c r="F158" s="35"/>
      <c r="G158" s="35"/>
      <c r="H158" s="82"/>
      <c r="I158" s="82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</row>
    <row r="159" ht="35.25" customHeight="1">
      <c r="A159" s="35"/>
      <c r="B159" s="35"/>
      <c r="C159" s="35"/>
      <c r="D159" s="35"/>
      <c r="E159" s="35"/>
      <c r="F159" s="35"/>
      <c r="G159" s="35"/>
      <c r="H159" s="82"/>
      <c r="I159" s="82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</row>
    <row r="160" ht="35.25" customHeight="1">
      <c r="A160" s="35"/>
      <c r="B160" s="35"/>
      <c r="C160" s="35"/>
      <c r="D160" s="35"/>
      <c r="E160" s="35"/>
      <c r="F160" s="35"/>
      <c r="G160" s="35"/>
      <c r="H160" s="82"/>
      <c r="I160" s="82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</row>
    <row r="161" ht="35.25" customHeight="1">
      <c r="A161" s="35"/>
      <c r="B161" s="35"/>
      <c r="C161" s="35"/>
      <c r="D161" s="35"/>
      <c r="E161" s="35"/>
      <c r="F161" s="35"/>
      <c r="G161" s="35"/>
      <c r="H161" s="82"/>
      <c r="I161" s="82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</row>
    <row r="162" ht="35.25" customHeight="1">
      <c r="A162" s="35"/>
      <c r="B162" s="35"/>
      <c r="C162" s="35"/>
      <c r="D162" s="35"/>
      <c r="E162" s="35"/>
      <c r="F162" s="35"/>
      <c r="G162" s="35"/>
      <c r="H162" s="82"/>
      <c r="I162" s="82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</row>
    <row r="163" ht="35.25" customHeight="1">
      <c r="A163" s="35"/>
      <c r="B163" s="35"/>
      <c r="C163" s="35"/>
      <c r="D163" s="35"/>
      <c r="E163" s="35"/>
      <c r="F163" s="35"/>
      <c r="G163" s="35"/>
      <c r="H163" s="82"/>
      <c r="I163" s="82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</row>
    <row r="164" ht="35.25" customHeight="1">
      <c r="A164" s="35"/>
      <c r="B164" s="35"/>
      <c r="C164" s="35"/>
      <c r="D164" s="35"/>
      <c r="E164" s="35"/>
      <c r="F164" s="35"/>
      <c r="G164" s="35"/>
      <c r="H164" s="82"/>
      <c r="I164" s="82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</row>
    <row r="165" ht="35.25" customHeight="1">
      <c r="A165" s="35"/>
      <c r="B165" s="35"/>
      <c r="C165" s="35"/>
      <c r="D165" s="35"/>
      <c r="E165" s="35"/>
      <c r="F165" s="35"/>
      <c r="G165" s="35"/>
      <c r="H165" s="82"/>
      <c r="I165" s="82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</row>
    <row r="166" ht="35.25" customHeight="1">
      <c r="A166" s="35"/>
      <c r="B166" s="35"/>
      <c r="C166" s="35"/>
      <c r="D166" s="35"/>
      <c r="E166" s="35"/>
      <c r="F166" s="35"/>
      <c r="G166" s="35"/>
      <c r="H166" s="82"/>
      <c r="I166" s="82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</row>
    <row r="167" ht="35.25" customHeight="1">
      <c r="A167" s="35"/>
      <c r="B167" s="35"/>
      <c r="C167" s="35"/>
      <c r="D167" s="35"/>
      <c r="E167" s="35"/>
      <c r="F167" s="35"/>
      <c r="G167" s="35"/>
      <c r="H167" s="82"/>
      <c r="I167" s="82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</row>
    <row r="168" ht="35.25" customHeight="1">
      <c r="A168" s="35"/>
      <c r="B168" s="35"/>
      <c r="C168" s="35"/>
      <c r="D168" s="35"/>
      <c r="E168" s="35"/>
      <c r="F168" s="35"/>
      <c r="G168" s="35"/>
      <c r="H168" s="82"/>
      <c r="I168" s="82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</row>
    <row r="169" ht="35.25" customHeight="1">
      <c r="A169" s="35"/>
      <c r="B169" s="35"/>
      <c r="C169" s="35"/>
      <c r="D169" s="35"/>
      <c r="E169" s="35"/>
      <c r="F169" s="35"/>
      <c r="G169" s="35"/>
      <c r="H169" s="82"/>
      <c r="I169" s="82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</row>
    <row r="170" ht="35.25" customHeight="1">
      <c r="A170" s="35"/>
      <c r="B170" s="35"/>
      <c r="C170" s="35"/>
      <c r="D170" s="35"/>
      <c r="E170" s="35"/>
      <c r="F170" s="35"/>
      <c r="G170" s="35"/>
      <c r="H170" s="82"/>
      <c r="I170" s="82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</row>
    <row r="171" ht="35.25" customHeight="1">
      <c r="A171" s="35"/>
      <c r="B171" s="35"/>
      <c r="C171" s="35"/>
      <c r="D171" s="35"/>
      <c r="E171" s="35"/>
      <c r="F171" s="35"/>
      <c r="G171" s="35"/>
      <c r="H171" s="82"/>
      <c r="I171" s="82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</row>
    <row r="172" ht="35.25" customHeight="1">
      <c r="A172" s="35"/>
      <c r="B172" s="35"/>
      <c r="C172" s="35"/>
      <c r="D172" s="35"/>
      <c r="E172" s="35"/>
      <c r="F172" s="35"/>
      <c r="G172" s="35"/>
      <c r="H172" s="82"/>
      <c r="I172" s="82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</row>
    <row r="173" ht="35.25" customHeight="1">
      <c r="A173" s="35"/>
      <c r="B173" s="35"/>
      <c r="C173" s="35"/>
      <c r="D173" s="35"/>
      <c r="E173" s="35"/>
      <c r="F173" s="35"/>
      <c r="G173" s="35"/>
      <c r="H173" s="82"/>
      <c r="I173" s="82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</row>
    <row r="174" ht="35.25" customHeight="1">
      <c r="A174" s="35"/>
      <c r="B174" s="35"/>
      <c r="C174" s="35"/>
      <c r="D174" s="35"/>
      <c r="E174" s="35"/>
      <c r="F174" s="35"/>
      <c r="G174" s="35"/>
      <c r="H174" s="82"/>
      <c r="I174" s="82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</row>
    <row r="175" ht="35.25" customHeight="1">
      <c r="A175" s="35"/>
      <c r="B175" s="35"/>
      <c r="C175" s="35"/>
      <c r="D175" s="35"/>
      <c r="E175" s="35"/>
      <c r="F175" s="35"/>
      <c r="G175" s="35"/>
      <c r="H175" s="82"/>
      <c r="I175" s="82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</row>
    <row r="176" ht="35.25" customHeight="1">
      <c r="A176" s="35"/>
      <c r="B176" s="35"/>
      <c r="C176" s="35"/>
      <c r="D176" s="35"/>
      <c r="E176" s="35"/>
      <c r="F176" s="35"/>
      <c r="G176" s="35"/>
      <c r="H176" s="82"/>
      <c r="I176" s="82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</row>
    <row r="177" ht="35.25" customHeight="1">
      <c r="A177" s="35"/>
      <c r="B177" s="35"/>
      <c r="C177" s="35"/>
      <c r="D177" s="35"/>
      <c r="E177" s="35"/>
      <c r="F177" s="35"/>
      <c r="G177" s="35"/>
      <c r="H177" s="82"/>
      <c r="I177" s="82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8" ht="35.25" customHeight="1">
      <c r="A178" s="35"/>
      <c r="B178" s="35"/>
      <c r="C178" s="35"/>
      <c r="D178" s="35"/>
      <c r="E178" s="35"/>
      <c r="F178" s="35"/>
      <c r="G178" s="35"/>
      <c r="H178" s="82"/>
      <c r="I178" s="82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</row>
    <row r="179" ht="35.25" customHeight="1">
      <c r="A179" s="35"/>
      <c r="B179" s="35"/>
      <c r="C179" s="35"/>
      <c r="D179" s="35"/>
      <c r="E179" s="35"/>
      <c r="F179" s="35"/>
      <c r="G179" s="35"/>
      <c r="H179" s="82"/>
      <c r="I179" s="82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</row>
    <row r="180" ht="35.25" customHeight="1">
      <c r="A180" s="35"/>
      <c r="B180" s="35"/>
      <c r="C180" s="35"/>
      <c r="D180" s="35"/>
      <c r="E180" s="35"/>
      <c r="F180" s="35"/>
      <c r="G180" s="35"/>
      <c r="H180" s="82"/>
      <c r="I180" s="82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1" ht="35.25" customHeight="1">
      <c r="A181" s="35"/>
      <c r="B181" s="35"/>
      <c r="C181" s="35"/>
      <c r="D181" s="35"/>
      <c r="E181" s="35"/>
      <c r="F181" s="35"/>
      <c r="G181" s="35"/>
      <c r="H181" s="82"/>
      <c r="I181" s="82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</row>
    <row r="182" ht="35.25" customHeight="1">
      <c r="A182" s="35"/>
      <c r="B182" s="35"/>
      <c r="C182" s="35"/>
      <c r="D182" s="35"/>
      <c r="E182" s="35"/>
      <c r="F182" s="35"/>
      <c r="G182" s="35"/>
      <c r="H182" s="82"/>
      <c r="I182" s="82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ht="35.25" customHeight="1">
      <c r="A183" s="35"/>
      <c r="B183" s="35"/>
      <c r="C183" s="35"/>
      <c r="D183" s="35"/>
      <c r="E183" s="35"/>
      <c r="F183" s="35"/>
      <c r="G183" s="35"/>
      <c r="H183" s="82"/>
      <c r="I183" s="82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ht="35.25" customHeight="1">
      <c r="A184" s="35"/>
      <c r="B184" s="35"/>
      <c r="C184" s="35"/>
      <c r="D184" s="35"/>
      <c r="E184" s="35"/>
      <c r="F184" s="35"/>
      <c r="G184" s="35"/>
      <c r="H184" s="82"/>
      <c r="I184" s="82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ht="35.25" customHeight="1">
      <c r="A185" s="35"/>
      <c r="B185" s="35"/>
      <c r="C185" s="35"/>
      <c r="D185" s="35"/>
      <c r="E185" s="35"/>
      <c r="F185" s="35"/>
      <c r="G185" s="35"/>
      <c r="H185" s="82"/>
      <c r="I185" s="82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ht="35.25" customHeight="1">
      <c r="A186" s="35"/>
      <c r="B186" s="35"/>
      <c r="C186" s="35"/>
      <c r="D186" s="35"/>
      <c r="E186" s="35"/>
      <c r="F186" s="35"/>
      <c r="G186" s="35"/>
      <c r="H186" s="82"/>
      <c r="I186" s="82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ht="35.25" customHeight="1">
      <c r="A187" s="35"/>
      <c r="B187" s="35"/>
      <c r="C187" s="35"/>
      <c r="D187" s="35"/>
      <c r="E187" s="35"/>
      <c r="F187" s="35"/>
      <c r="G187" s="35"/>
      <c r="H187" s="82"/>
      <c r="I187" s="82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</row>
    <row r="188" ht="35.25" customHeight="1">
      <c r="A188" s="35"/>
      <c r="B188" s="35"/>
      <c r="C188" s="35"/>
      <c r="D188" s="35"/>
      <c r="E188" s="35"/>
      <c r="F188" s="35"/>
      <c r="G188" s="35"/>
      <c r="H188" s="82"/>
      <c r="I188" s="82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</row>
    <row r="189" ht="35.25" customHeight="1">
      <c r="A189" s="35"/>
      <c r="B189" s="35"/>
      <c r="C189" s="35"/>
      <c r="D189" s="35"/>
      <c r="E189" s="35"/>
      <c r="F189" s="35"/>
      <c r="G189" s="35"/>
      <c r="H189" s="82"/>
      <c r="I189" s="82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</row>
    <row r="190" ht="35.25" customHeight="1">
      <c r="A190" s="35"/>
      <c r="B190" s="35"/>
      <c r="C190" s="35"/>
      <c r="D190" s="35"/>
      <c r="E190" s="35"/>
      <c r="F190" s="35"/>
      <c r="G190" s="35"/>
      <c r="H190" s="82"/>
      <c r="I190" s="82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</row>
    <row r="191" ht="35.25" customHeight="1">
      <c r="A191" s="35"/>
      <c r="B191" s="35"/>
      <c r="C191" s="35"/>
      <c r="D191" s="35"/>
      <c r="E191" s="35"/>
      <c r="F191" s="35"/>
      <c r="G191" s="35"/>
      <c r="H191" s="82"/>
      <c r="I191" s="82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</row>
    <row r="192" ht="35.25" customHeight="1">
      <c r="A192" s="35"/>
      <c r="B192" s="35"/>
      <c r="C192" s="35"/>
      <c r="D192" s="35"/>
      <c r="E192" s="35"/>
      <c r="F192" s="35"/>
      <c r="G192" s="35"/>
      <c r="H192" s="82"/>
      <c r="I192" s="82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</row>
    <row r="193" ht="35.25" customHeight="1">
      <c r="A193" s="35"/>
      <c r="B193" s="35"/>
      <c r="C193" s="35"/>
      <c r="D193" s="35"/>
      <c r="E193" s="35"/>
      <c r="F193" s="35"/>
      <c r="G193" s="35"/>
      <c r="H193" s="82"/>
      <c r="I193" s="82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</row>
    <row r="194" ht="35.25" customHeight="1">
      <c r="A194" s="35"/>
      <c r="B194" s="35"/>
      <c r="C194" s="35"/>
      <c r="D194" s="35"/>
      <c r="E194" s="35"/>
      <c r="F194" s="35"/>
      <c r="G194" s="35"/>
      <c r="H194" s="82"/>
      <c r="I194" s="82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</row>
    <row r="195" ht="35.25" customHeight="1">
      <c r="A195" s="35"/>
      <c r="B195" s="35"/>
      <c r="C195" s="35"/>
      <c r="D195" s="35"/>
      <c r="E195" s="35"/>
      <c r="F195" s="35"/>
      <c r="G195" s="35"/>
      <c r="H195" s="82"/>
      <c r="I195" s="82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</row>
    <row r="196" ht="35.25" customHeight="1">
      <c r="A196" s="35"/>
      <c r="B196" s="35"/>
      <c r="C196" s="35"/>
      <c r="D196" s="35"/>
      <c r="E196" s="35"/>
      <c r="F196" s="35"/>
      <c r="G196" s="35"/>
      <c r="H196" s="82"/>
      <c r="I196" s="82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</row>
    <row r="197" ht="35.25" customHeight="1">
      <c r="A197" s="35"/>
      <c r="B197" s="35"/>
      <c r="C197" s="35"/>
      <c r="D197" s="35"/>
      <c r="E197" s="35"/>
      <c r="F197" s="35"/>
      <c r="G197" s="35"/>
      <c r="H197" s="82"/>
      <c r="I197" s="82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</row>
    <row r="198" ht="35.25" customHeight="1">
      <c r="A198" s="35"/>
      <c r="B198" s="35"/>
      <c r="C198" s="35"/>
      <c r="D198" s="35"/>
      <c r="E198" s="35"/>
      <c r="F198" s="35"/>
      <c r="G198" s="35"/>
      <c r="H198" s="82"/>
      <c r="I198" s="82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</row>
    <row r="199" ht="35.25" customHeight="1">
      <c r="A199" s="35"/>
      <c r="B199" s="35"/>
      <c r="C199" s="35"/>
      <c r="D199" s="35"/>
      <c r="E199" s="35"/>
      <c r="F199" s="35"/>
      <c r="G199" s="35"/>
      <c r="H199" s="82"/>
      <c r="I199" s="82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</row>
    <row r="200" ht="35.25" customHeight="1">
      <c r="A200" s="35"/>
      <c r="B200" s="35"/>
      <c r="C200" s="35"/>
      <c r="D200" s="35"/>
      <c r="E200" s="35"/>
      <c r="F200" s="35"/>
      <c r="G200" s="35"/>
      <c r="H200" s="82"/>
      <c r="I200" s="82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</row>
    <row r="201" ht="35.25" customHeight="1">
      <c r="A201" s="35"/>
      <c r="B201" s="35"/>
      <c r="C201" s="35"/>
      <c r="D201" s="35"/>
      <c r="E201" s="35"/>
      <c r="F201" s="35"/>
      <c r="G201" s="35"/>
      <c r="H201" s="82"/>
      <c r="I201" s="82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</row>
    <row r="202" ht="35.25" customHeight="1">
      <c r="A202" s="35"/>
      <c r="B202" s="35"/>
      <c r="C202" s="35"/>
      <c r="D202" s="35"/>
      <c r="E202" s="35"/>
      <c r="F202" s="35"/>
      <c r="G202" s="35"/>
      <c r="H202" s="82"/>
      <c r="I202" s="82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</row>
    <row r="203" ht="35.25" customHeight="1">
      <c r="A203" s="35"/>
      <c r="B203" s="35"/>
      <c r="C203" s="35"/>
      <c r="D203" s="35"/>
      <c r="E203" s="35"/>
      <c r="F203" s="35"/>
      <c r="G203" s="35"/>
      <c r="H203" s="82"/>
      <c r="I203" s="82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</row>
    <row r="204" ht="35.25" customHeight="1">
      <c r="A204" s="35"/>
      <c r="B204" s="35"/>
      <c r="C204" s="35"/>
      <c r="D204" s="35"/>
      <c r="E204" s="35"/>
      <c r="F204" s="35"/>
      <c r="G204" s="35"/>
      <c r="H204" s="82"/>
      <c r="I204" s="82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</row>
    <row r="205" ht="35.25" customHeight="1">
      <c r="A205" s="35"/>
      <c r="B205" s="35"/>
      <c r="C205" s="35"/>
      <c r="D205" s="35"/>
      <c r="E205" s="35"/>
      <c r="F205" s="35"/>
      <c r="G205" s="35"/>
      <c r="H205" s="82"/>
      <c r="I205" s="82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</row>
    <row r="206" ht="35.25" customHeight="1">
      <c r="A206" s="35"/>
      <c r="B206" s="35"/>
      <c r="C206" s="35"/>
      <c r="D206" s="35"/>
      <c r="E206" s="35"/>
      <c r="F206" s="35"/>
      <c r="G206" s="35"/>
      <c r="H206" s="82"/>
      <c r="I206" s="82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</row>
    <row r="207" ht="35.25" customHeight="1">
      <c r="A207" s="35"/>
      <c r="B207" s="35"/>
      <c r="C207" s="35"/>
      <c r="D207" s="35"/>
      <c r="E207" s="35"/>
      <c r="F207" s="35"/>
      <c r="G207" s="35"/>
      <c r="H207" s="82"/>
      <c r="I207" s="82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</row>
    <row r="208" ht="35.25" customHeight="1">
      <c r="A208" s="35"/>
      <c r="B208" s="35"/>
      <c r="C208" s="35"/>
      <c r="D208" s="35"/>
      <c r="E208" s="35"/>
      <c r="F208" s="35"/>
      <c r="G208" s="35"/>
      <c r="H208" s="82"/>
      <c r="I208" s="82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</row>
    <row r="209" ht="35.25" customHeight="1">
      <c r="A209" s="35"/>
      <c r="B209" s="35"/>
      <c r="C209" s="35"/>
      <c r="D209" s="35"/>
      <c r="E209" s="35"/>
      <c r="F209" s="35"/>
      <c r="G209" s="35"/>
      <c r="H209" s="82"/>
      <c r="I209" s="82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</row>
    <row r="210" ht="35.25" customHeight="1">
      <c r="A210" s="35"/>
      <c r="B210" s="35"/>
      <c r="C210" s="35"/>
      <c r="D210" s="35"/>
      <c r="E210" s="35"/>
      <c r="F210" s="35"/>
      <c r="G210" s="35"/>
      <c r="H210" s="82"/>
      <c r="I210" s="82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</row>
    <row r="211" ht="35.25" customHeight="1">
      <c r="A211" s="35"/>
      <c r="B211" s="35"/>
      <c r="C211" s="35"/>
      <c r="D211" s="35"/>
      <c r="E211" s="35"/>
      <c r="F211" s="35"/>
      <c r="G211" s="35"/>
      <c r="H211" s="82"/>
      <c r="I211" s="82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ht="35.25" customHeight="1">
      <c r="A212" s="35"/>
      <c r="B212" s="35"/>
      <c r="C212" s="35"/>
      <c r="D212" s="35"/>
      <c r="E212" s="35"/>
      <c r="F212" s="35"/>
      <c r="G212" s="35"/>
      <c r="H212" s="82"/>
      <c r="I212" s="82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ht="35.25" customHeight="1">
      <c r="A213" s="35"/>
      <c r="B213" s="35"/>
      <c r="C213" s="35"/>
      <c r="D213" s="35"/>
      <c r="E213" s="35"/>
      <c r="F213" s="35"/>
      <c r="G213" s="35"/>
      <c r="H213" s="82"/>
      <c r="I213" s="82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ht="35.25" customHeight="1">
      <c r="A214" s="35"/>
      <c r="B214" s="35"/>
      <c r="C214" s="35"/>
      <c r="D214" s="35"/>
      <c r="E214" s="35"/>
      <c r="F214" s="35"/>
      <c r="G214" s="35"/>
      <c r="H214" s="82"/>
      <c r="I214" s="82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ht="35.25" customHeight="1">
      <c r="A215" s="35"/>
      <c r="B215" s="35"/>
      <c r="C215" s="35"/>
      <c r="D215" s="35"/>
      <c r="E215" s="35"/>
      <c r="F215" s="35"/>
      <c r="G215" s="35"/>
      <c r="H215" s="82"/>
      <c r="I215" s="82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ht="35.25" customHeight="1">
      <c r="A216" s="35"/>
      <c r="B216" s="35"/>
      <c r="C216" s="35"/>
      <c r="D216" s="35"/>
      <c r="E216" s="35"/>
      <c r="F216" s="35"/>
      <c r="G216" s="35"/>
      <c r="H216" s="82"/>
      <c r="I216" s="82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</row>
    <row r="217" ht="35.25" customHeight="1">
      <c r="A217" s="35"/>
      <c r="B217" s="35"/>
      <c r="C217" s="35"/>
      <c r="D217" s="35"/>
      <c r="E217" s="35"/>
      <c r="F217" s="35"/>
      <c r="G217" s="35"/>
      <c r="H217" s="82"/>
      <c r="I217" s="82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</row>
    <row r="218" ht="35.25" customHeight="1">
      <c r="A218" s="35"/>
      <c r="B218" s="35"/>
      <c r="C218" s="35"/>
      <c r="D218" s="35"/>
      <c r="E218" s="35"/>
      <c r="F218" s="35"/>
      <c r="G218" s="35"/>
      <c r="H218" s="82"/>
      <c r="I218" s="82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</row>
    <row r="219" ht="35.25" customHeight="1">
      <c r="A219" s="35"/>
      <c r="B219" s="35"/>
      <c r="C219" s="35"/>
      <c r="D219" s="35"/>
      <c r="E219" s="35"/>
      <c r="F219" s="35"/>
      <c r="G219" s="35"/>
      <c r="H219" s="82"/>
      <c r="I219" s="82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0" ht="35.25" customHeight="1">
      <c r="A220" s="35"/>
      <c r="B220" s="35"/>
      <c r="C220" s="35"/>
      <c r="D220" s="35"/>
      <c r="E220" s="35"/>
      <c r="F220" s="35"/>
      <c r="G220" s="35"/>
      <c r="H220" s="82"/>
      <c r="I220" s="82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</row>
    <row r="221" ht="35.25" customHeight="1">
      <c r="A221" s="35"/>
      <c r="B221" s="35"/>
      <c r="C221" s="35"/>
      <c r="D221" s="35"/>
      <c r="E221" s="35"/>
      <c r="F221" s="35"/>
      <c r="G221" s="35"/>
      <c r="H221" s="82"/>
      <c r="I221" s="82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</row>
    <row r="222" ht="35.25" customHeight="1">
      <c r="A222" s="35"/>
      <c r="B222" s="35"/>
      <c r="C222" s="35"/>
      <c r="D222" s="35"/>
      <c r="E222" s="35"/>
      <c r="F222" s="35"/>
      <c r="G222" s="35"/>
      <c r="H222" s="82"/>
      <c r="I222" s="82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</row>
    <row r="223" ht="35.25" customHeight="1">
      <c r="A223" s="35"/>
      <c r="B223" s="35"/>
      <c r="C223" s="35"/>
      <c r="D223" s="35"/>
      <c r="E223" s="35"/>
      <c r="F223" s="35"/>
      <c r="G223" s="35"/>
      <c r="H223" s="82"/>
      <c r="I223" s="82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</row>
    <row r="224" ht="35.25" customHeight="1">
      <c r="A224" s="35"/>
      <c r="B224" s="35"/>
      <c r="C224" s="35"/>
      <c r="D224" s="35"/>
      <c r="E224" s="35"/>
      <c r="F224" s="35"/>
      <c r="G224" s="35"/>
      <c r="H224" s="82"/>
      <c r="I224" s="82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</row>
    <row r="225" ht="35.25" customHeight="1">
      <c r="A225" s="35"/>
      <c r="B225" s="35"/>
      <c r="C225" s="35"/>
      <c r="D225" s="35"/>
      <c r="E225" s="35"/>
      <c r="F225" s="35"/>
      <c r="G225" s="35"/>
      <c r="H225" s="82"/>
      <c r="I225" s="82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</row>
    <row r="226" ht="35.25" customHeight="1">
      <c r="A226" s="35"/>
      <c r="B226" s="35"/>
      <c r="C226" s="35"/>
      <c r="D226" s="35"/>
      <c r="E226" s="35"/>
      <c r="F226" s="35"/>
      <c r="G226" s="35"/>
      <c r="H226" s="82"/>
      <c r="I226" s="82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</row>
    <row r="227" ht="35.25" customHeight="1">
      <c r="A227" s="35"/>
      <c r="B227" s="35"/>
      <c r="C227" s="35"/>
      <c r="D227" s="35"/>
      <c r="E227" s="35"/>
      <c r="F227" s="35"/>
      <c r="G227" s="35"/>
      <c r="H227" s="82"/>
      <c r="I227" s="82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</row>
    <row r="228" ht="35.25" customHeight="1">
      <c r="A228" s="35"/>
      <c r="B228" s="35"/>
      <c r="C228" s="35"/>
      <c r="D228" s="35"/>
      <c r="E228" s="35"/>
      <c r="F228" s="35"/>
      <c r="G228" s="35"/>
      <c r="H228" s="82"/>
      <c r="I228" s="82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</row>
    <row r="229" ht="35.25" customHeight="1">
      <c r="A229" s="35"/>
      <c r="B229" s="35"/>
      <c r="C229" s="35"/>
      <c r="D229" s="35"/>
      <c r="E229" s="35"/>
      <c r="F229" s="35"/>
      <c r="G229" s="35"/>
      <c r="H229" s="82"/>
      <c r="I229" s="82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</row>
    <row r="230" ht="35.25" customHeight="1">
      <c r="A230" s="35"/>
      <c r="B230" s="35"/>
      <c r="C230" s="35"/>
      <c r="D230" s="35"/>
      <c r="E230" s="35"/>
      <c r="F230" s="35"/>
      <c r="G230" s="35"/>
      <c r="H230" s="82"/>
      <c r="I230" s="82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</row>
    <row r="231" ht="35.25" customHeight="1">
      <c r="A231" s="35"/>
      <c r="B231" s="35"/>
      <c r="C231" s="35"/>
      <c r="D231" s="35"/>
      <c r="E231" s="35"/>
      <c r="F231" s="35"/>
      <c r="G231" s="35"/>
      <c r="H231" s="82"/>
      <c r="I231" s="82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</row>
    <row r="232" ht="35.25" customHeight="1">
      <c r="A232" s="35"/>
      <c r="B232" s="35"/>
      <c r="C232" s="35"/>
      <c r="D232" s="35"/>
      <c r="E232" s="35"/>
      <c r="F232" s="35"/>
      <c r="G232" s="35"/>
      <c r="H232" s="82"/>
      <c r="I232" s="82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</row>
    <row r="233" ht="35.25" customHeight="1">
      <c r="A233" s="35"/>
      <c r="B233" s="35"/>
      <c r="C233" s="35"/>
      <c r="D233" s="35"/>
      <c r="E233" s="35"/>
      <c r="F233" s="35"/>
      <c r="G233" s="35"/>
      <c r="H233" s="82"/>
      <c r="I233" s="82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</row>
    <row r="234" ht="35.25" customHeight="1">
      <c r="A234" s="35"/>
      <c r="B234" s="35"/>
      <c r="C234" s="35"/>
      <c r="D234" s="35"/>
      <c r="E234" s="35"/>
      <c r="F234" s="35"/>
      <c r="G234" s="35"/>
      <c r="H234" s="82"/>
      <c r="I234" s="82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</row>
    <row r="235" ht="35.25" customHeight="1">
      <c r="A235" s="35"/>
      <c r="B235" s="35"/>
      <c r="C235" s="35"/>
      <c r="D235" s="35"/>
      <c r="E235" s="35"/>
      <c r="F235" s="35"/>
      <c r="G235" s="35"/>
      <c r="H235" s="82"/>
      <c r="I235" s="82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</row>
    <row r="236" ht="35.25" customHeight="1">
      <c r="A236" s="35"/>
      <c r="B236" s="35"/>
      <c r="C236" s="35"/>
      <c r="D236" s="35"/>
      <c r="E236" s="35"/>
      <c r="F236" s="35"/>
      <c r="G236" s="35"/>
      <c r="H236" s="82"/>
      <c r="I236" s="82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</row>
    <row r="237" ht="35.25" customHeight="1">
      <c r="A237" s="35"/>
      <c r="B237" s="35"/>
      <c r="C237" s="35"/>
      <c r="D237" s="35"/>
      <c r="E237" s="35"/>
      <c r="F237" s="35"/>
      <c r="G237" s="35"/>
      <c r="H237" s="82"/>
      <c r="I237" s="82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</row>
    <row r="238" ht="35.25" customHeight="1">
      <c r="A238" s="35"/>
      <c r="B238" s="35"/>
      <c r="C238" s="35"/>
      <c r="D238" s="35"/>
      <c r="E238" s="35"/>
      <c r="F238" s="35"/>
      <c r="G238" s="35"/>
      <c r="H238" s="82"/>
      <c r="I238" s="82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</row>
    <row r="239" ht="35.25" customHeight="1">
      <c r="A239" s="35"/>
      <c r="B239" s="35"/>
      <c r="C239" s="35"/>
      <c r="D239" s="35"/>
      <c r="E239" s="35"/>
      <c r="F239" s="35"/>
      <c r="G239" s="35"/>
      <c r="H239" s="82"/>
      <c r="I239" s="82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</row>
    <row r="240" ht="35.25" customHeight="1">
      <c r="A240" s="35"/>
      <c r="B240" s="35"/>
      <c r="C240" s="35"/>
      <c r="D240" s="35"/>
      <c r="E240" s="35"/>
      <c r="F240" s="35"/>
      <c r="G240" s="35"/>
      <c r="H240" s="82"/>
      <c r="I240" s="82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ht="35.25" customHeight="1">
      <c r="A241" s="35"/>
      <c r="B241" s="35"/>
      <c r="C241" s="35"/>
      <c r="D241" s="35"/>
      <c r="E241" s="35"/>
      <c r="F241" s="35"/>
      <c r="G241" s="35"/>
      <c r="H241" s="82"/>
      <c r="I241" s="82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ht="35.25" customHeight="1">
      <c r="A242" s="35"/>
      <c r="B242" s="35"/>
      <c r="C242" s="35"/>
      <c r="D242" s="35"/>
      <c r="E242" s="35"/>
      <c r="F242" s="35"/>
      <c r="G242" s="35"/>
      <c r="H242" s="82"/>
      <c r="I242" s="82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ht="35.25" customHeight="1">
      <c r="A243" s="35"/>
      <c r="B243" s="35"/>
      <c r="C243" s="35"/>
      <c r="D243" s="35"/>
      <c r="E243" s="35"/>
      <c r="F243" s="35"/>
      <c r="G243" s="35"/>
      <c r="H243" s="82"/>
      <c r="I243" s="82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ht="35.25" customHeight="1">
      <c r="A244" s="35"/>
      <c r="B244" s="35"/>
      <c r="C244" s="35"/>
      <c r="D244" s="35"/>
      <c r="E244" s="35"/>
      <c r="F244" s="35"/>
      <c r="G244" s="35"/>
      <c r="H244" s="82"/>
      <c r="I244" s="82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ht="35.25" customHeight="1">
      <c r="A245" s="35"/>
      <c r="B245" s="35"/>
      <c r="C245" s="35"/>
      <c r="D245" s="35"/>
      <c r="E245" s="35"/>
      <c r="F245" s="35"/>
      <c r="G245" s="35"/>
      <c r="H245" s="82"/>
      <c r="I245" s="82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</row>
    <row r="246" ht="35.25" customHeight="1">
      <c r="A246" s="35"/>
      <c r="B246" s="35"/>
      <c r="C246" s="35"/>
      <c r="D246" s="35"/>
      <c r="E246" s="35"/>
      <c r="F246" s="35"/>
      <c r="G246" s="35"/>
      <c r="H246" s="82"/>
      <c r="I246" s="82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</row>
    <row r="247" ht="35.25" customHeight="1">
      <c r="A247" s="35"/>
      <c r="B247" s="35"/>
      <c r="C247" s="35"/>
      <c r="D247" s="35"/>
      <c r="E247" s="35"/>
      <c r="F247" s="35"/>
      <c r="G247" s="35"/>
      <c r="H247" s="82"/>
      <c r="I247" s="82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</row>
    <row r="248" ht="35.25" customHeight="1">
      <c r="A248" s="35"/>
      <c r="B248" s="35"/>
      <c r="C248" s="35"/>
      <c r="D248" s="35"/>
      <c r="E248" s="35"/>
      <c r="F248" s="35"/>
      <c r="G248" s="35"/>
      <c r="H248" s="82"/>
      <c r="I248" s="82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49" ht="35.25" customHeight="1">
      <c r="A249" s="35"/>
      <c r="B249" s="35"/>
      <c r="C249" s="35"/>
      <c r="D249" s="35"/>
      <c r="E249" s="35"/>
      <c r="F249" s="35"/>
      <c r="G249" s="35"/>
      <c r="H249" s="82"/>
      <c r="I249" s="82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</row>
    <row r="250" ht="35.25" customHeight="1">
      <c r="A250" s="35"/>
      <c r="B250" s="35"/>
      <c r="C250" s="35"/>
      <c r="D250" s="35"/>
      <c r="E250" s="35"/>
      <c r="F250" s="35"/>
      <c r="G250" s="35"/>
      <c r="H250" s="82"/>
      <c r="I250" s="82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</row>
    <row r="251" ht="35.25" customHeight="1">
      <c r="A251" s="35"/>
      <c r="B251" s="35"/>
      <c r="C251" s="35"/>
      <c r="D251" s="35"/>
      <c r="E251" s="35"/>
      <c r="F251" s="35"/>
      <c r="G251" s="35"/>
      <c r="H251" s="82"/>
      <c r="I251" s="82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</row>
    <row r="252" ht="35.25" customHeight="1">
      <c r="A252" s="35"/>
      <c r="B252" s="35"/>
      <c r="C252" s="35"/>
      <c r="D252" s="35"/>
      <c r="E252" s="35"/>
      <c r="F252" s="35"/>
      <c r="G252" s="35"/>
      <c r="H252" s="82"/>
      <c r="I252" s="82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3" ht="35.25" customHeight="1">
      <c r="A253" s="35"/>
      <c r="B253" s="35"/>
      <c r="C253" s="35"/>
      <c r="D253" s="35"/>
      <c r="E253" s="35"/>
      <c r="F253" s="35"/>
      <c r="G253" s="35"/>
      <c r="H253" s="82"/>
      <c r="I253" s="82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4" ht="35.25" customHeight="1">
      <c r="A254" s="35"/>
      <c r="B254" s="35"/>
      <c r="C254" s="35"/>
      <c r="D254" s="35"/>
      <c r="E254" s="35"/>
      <c r="F254" s="35"/>
      <c r="G254" s="35"/>
      <c r="H254" s="82"/>
      <c r="I254" s="82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</row>
    <row r="255" ht="35.25" customHeight="1">
      <c r="A255" s="35"/>
      <c r="B255" s="35"/>
      <c r="C255" s="35"/>
      <c r="D255" s="35"/>
      <c r="E255" s="35"/>
      <c r="F255" s="35"/>
      <c r="G255" s="35"/>
      <c r="H255" s="82"/>
      <c r="I255" s="82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</row>
    <row r="256" ht="35.25" customHeight="1">
      <c r="A256" s="35"/>
      <c r="B256" s="35"/>
      <c r="C256" s="35"/>
      <c r="D256" s="35"/>
      <c r="E256" s="35"/>
      <c r="F256" s="35"/>
      <c r="G256" s="35"/>
      <c r="H256" s="82"/>
      <c r="I256" s="82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</row>
    <row r="257" ht="35.25" customHeight="1">
      <c r="A257" s="35"/>
      <c r="B257" s="35"/>
      <c r="C257" s="35"/>
      <c r="D257" s="35"/>
      <c r="E257" s="35"/>
      <c r="F257" s="35"/>
      <c r="G257" s="35"/>
      <c r="H257" s="82"/>
      <c r="I257" s="82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8" ht="35.25" customHeight="1">
      <c r="A258" s="35"/>
      <c r="B258" s="35"/>
      <c r="C258" s="35"/>
      <c r="D258" s="35"/>
      <c r="E258" s="35"/>
      <c r="F258" s="35"/>
      <c r="G258" s="35"/>
      <c r="H258" s="82"/>
      <c r="I258" s="82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</row>
    <row r="259" ht="35.25" customHeight="1">
      <c r="A259" s="35"/>
      <c r="B259" s="35"/>
      <c r="C259" s="35"/>
      <c r="D259" s="35"/>
      <c r="E259" s="35"/>
      <c r="F259" s="35"/>
      <c r="G259" s="35"/>
      <c r="H259" s="82"/>
      <c r="I259" s="82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</row>
    <row r="260" ht="35.25" customHeight="1">
      <c r="A260" s="35"/>
      <c r="B260" s="35"/>
      <c r="C260" s="35"/>
      <c r="D260" s="35"/>
      <c r="E260" s="35"/>
      <c r="F260" s="35"/>
      <c r="G260" s="35"/>
      <c r="H260" s="82"/>
      <c r="I260" s="82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</row>
    <row r="261" ht="35.25" customHeight="1">
      <c r="A261" s="35"/>
      <c r="B261" s="35"/>
      <c r="C261" s="35"/>
      <c r="D261" s="35"/>
      <c r="E261" s="35"/>
      <c r="F261" s="35"/>
      <c r="G261" s="35"/>
      <c r="H261" s="82"/>
      <c r="I261" s="82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</row>
    <row r="262" ht="35.25" customHeight="1">
      <c r="A262" s="35"/>
      <c r="B262" s="35"/>
      <c r="C262" s="35"/>
      <c r="D262" s="35"/>
      <c r="E262" s="35"/>
      <c r="F262" s="35"/>
      <c r="G262" s="35"/>
      <c r="H262" s="82"/>
      <c r="I262" s="82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</row>
    <row r="263" ht="35.25" customHeight="1">
      <c r="A263" s="35"/>
      <c r="B263" s="35"/>
      <c r="C263" s="35"/>
      <c r="D263" s="35"/>
      <c r="E263" s="35"/>
      <c r="F263" s="35"/>
      <c r="G263" s="35"/>
      <c r="H263" s="82"/>
      <c r="I263" s="82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</row>
    <row r="264" ht="35.25" customHeight="1">
      <c r="A264" s="35"/>
      <c r="B264" s="35"/>
      <c r="C264" s="35"/>
      <c r="D264" s="35"/>
      <c r="E264" s="35"/>
      <c r="F264" s="35"/>
      <c r="G264" s="35"/>
      <c r="H264" s="82"/>
      <c r="I264" s="82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</row>
    <row r="265" ht="35.25" customHeight="1">
      <c r="A265" s="35"/>
      <c r="B265" s="35"/>
      <c r="C265" s="35"/>
      <c r="D265" s="35"/>
      <c r="E265" s="35"/>
      <c r="F265" s="35"/>
      <c r="G265" s="35"/>
      <c r="H265" s="82"/>
      <c r="I265" s="82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</row>
    <row r="266" ht="35.25" customHeight="1">
      <c r="A266" s="35"/>
      <c r="B266" s="35"/>
      <c r="C266" s="35"/>
      <c r="D266" s="35"/>
      <c r="E266" s="35"/>
      <c r="F266" s="35"/>
      <c r="G266" s="35"/>
      <c r="H266" s="82"/>
      <c r="I266" s="82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</row>
    <row r="267" ht="35.25" customHeight="1">
      <c r="A267" s="35"/>
      <c r="B267" s="35"/>
      <c r="C267" s="35"/>
      <c r="D267" s="35"/>
      <c r="E267" s="35"/>
      <c r="F267" s="35"/>
      <c r="G267" s="35"/>
      <c r="H267" s="82"/>
      <c r="I267" s="82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</row>
    <row r="268" ht="35.25" customHeight="1">
      <c r="A268" s="35"/>
      <c r="B268" s="35"/>
      <c r="C268" s="35"/>
      <c r="D268" s="35"/>
      <c r="E268" s="35"/>
      <c r="F268" s="35"/>
      <c r="G268" s="35"/>
      <c r="H268" s="82"/>
      <c r="I268" s="82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</row>
    <row r="269" ht="35.25" customHeight="1">
      <c r="A269" s="35"/>
      <c r="B269" s="35"/>
      <c r="C269" s="35"/>
      <c r="D269" s="35"/>
      <c r="E269" s="35"/>
      <c r="F269" s="35"/>
      <c r="G269" s="35"/>
      <c r="H269" s="82"/>
      <c r="I269" s="82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ht="35.25" customHeight="1">
      <c r="A270" s="35"/>
      <c r="B270" s="35"/>
      <c r="C270" s="35"/>
      <c r="D270" s="35"/>
      <c r="E270" s="35"/>
      <c r="F270" s="35"/>
      <c r="G270" s="35"/>
      <c r="H270" s="82"/>
      <c r="I270" s="82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ht="35.25" customHeight="1">
      <c r="A271" s="35"/>
      <c r="B271" s="35"/>
      <c r="C271" s="35"/>
      <c r="D271" s="35"/>
      <c r="E271" s="35"/>
      <c r="F271" s="35"/>
      <c r="G271" s="35"/>
      <c r="H271" s="82"/>
      <c r="I271" s="82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ht="35.25" customHeight="1">
      <c r="A272" s="35"/>
      <c r="B272" s="35"/>
      <c r="C272" s="35"/>
      <c r="D272" s="35"/>
      <c r="E272" s="35"/>
      <c r="F272" s="35"/>
      <c r="G272" s="35"/>
      <c r="H272" s="82"/>
      <c r="I272" s="82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ht="35.25" customHeight="1">
      <c r="A273" s="35"/>
      <c r="B273" s="35"/>
      <c r="C273" s="35"/>
      <c r="D273" s="35"/>
      <c r="E273" s="35"/>
      <c r="F273" s="35"/>
      <c r="G273" s="35"/>
      <c r="H273" s="82"/>
      <c r="I273" s="82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ht="35.25" customHeight="1">
      <c r="A274" s="35"/>
      <c r="B274" s="35"/>
      <c r="C274" s="35"/>
      <c r="D274" s="35"/>
      <c r="E274" s="35"/>
      <c r="F274" s="35"/>
      <c r="G274" s="35"/>
      <c r="H274" s="82"/>
      <c r="I274" s="82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</row>
    <row r="275" ht="35.25" customHeight="1">
      <c r="A275" s="35"/>
      <c r="B275" s="35"/>
      <c r="C275" s="35"/>
      <c r="D275" s="35"/>
      <c r="E275" s="35"/>
      <c r="F275" s="35"/>
      <c r="G275" s="35"/>
      <c r="H275" s="82"/>
      <c r="I275" s="82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ht="35.25" customHeight="1">
      <c r="A276" s="35"/>
      <c r="B276" s="35"/>
      <c r="C276" s="35"/>
      <c r="D276" s="35"/>
      <c r="E276" s="35"/>
      <c r="F276" s="35"/>
      <c r="G276" s="35"/>
      <c r="H276" s="82"/>
      <c r="I276" s="82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</row>
    <row r="277" ht="35.25" customHeight="1">
      <c r="A277" s="35"/>
      <c r="B277" s="35"/>
      <c r="C277" s="35"/>
      <c r="D277" s="35"/>
      <c r="E277" s="35"/>
      <c r="F277" s="35"/>
      <c r="G277" s="35"/>
      <c r="H277" s="82"/>
      <c r="I277" s="82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</row>
    <row r="278" ht="35.25" customHeight="1">
      <c r="A278" s="35"/>
      <c r="B278" s="35"/>
      <c r="C278" s="35"/>
      <c r="D278" s="35"/>
      <c r="E278" s="35"/>
      <c r="F278" s="35"/>
      <c r="G278" s="35"/>
      <c r="H278" s="82"/>
      <c r="I278" s="82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</row>
    <row r="279" ht="35.25" customHeight="1">
      <c r="A279" s="35"/>
      <c r="B279" s="35"/>
      <c r="C279" s="35"/>
      <c r="D279" s="35"/>
      <c r="E279" s="35"/>
      <c r="F279" s="35"/>
      <c r="G279" s="35"/>
      <c r="H279" s="82"/>
      <c r="I279" s="82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</row>
    <row r="280" ht="35.25" customHeight="1">
      <c r="A280" s="35"/>
      <c r="B280" s="35"/>
      <c r="C280" s="35"/>
      <c r="D280" s="35"/>
      <c r="E280" s="35"/>
      <c r="F280" s="35"/>
      <c r="G280" s="35"/>
      <c r="H280" s="82"/>
      <c r="I280" s="82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</row>
    <row r="281" ht="35.25" customHeight="1">
      <c r="A281" s="35"/>
      <c r="B281" s="35"/>
      <c r="C281" s="35"/>
      <c r="D281" s="35"/>
      <c r="E281" s="35"/>
      <c r="F281" s="35"/>
      <c r="G281" s="35"/>
      <c r="H281" s="82"/>
      <c r="I281" s="82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</row>
    <row r="282" ht="35.25" customHeight="1">
      <c r="A282" s="35"/>
      <c r="B282" s="35"/>
      <c r="C282" s="35"/>
      <c r="D282" s="35"/>
      <c r="E282" s="35"/>
      <c r="F282" s="35"/>
      <c r="G282" s="35"/>
      <c r="H282" s="82"/>
      <c r="I282" s="82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3" ht="35.25" customHeight="1">
      <c r="A283" s="35"/>
      <c r="B283" s="35"/>
      <c r="C283" s="35"/>
      <c r="D283" s="35"/>
      <c r="E283" s="35"/>
      <c r="F283" s="35"/>
      <c r="G283" s="35"/>
      <c r="H283" s="82"/>
      <c r="I283" s="82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</row>
    <row r="284" ht="35.25" customHeight="1">
      <c r="A284" s="35"/>
      <c r="B284" s="35"/>
      <c r="C284" s="35"/>
      <c r="D284" s="35"/>
      <c r="E284" s="35"/>
      <c r="F284" s="35"/>
      <c r="G284" s="35"/>
      <c r="H284" s="82"/>
      <c r="I284" s="82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</row>
    <row r="285" ht="35.25" customHeight="1">
      <c r="A285" s="35"/>
      <c r="B285" s="35"/>
      <c r="C285" s="35"/>
      <c r="D285" s="35"/>
      <c r="E285" s="35"/>
      <c r="F285" s="35"/>
      <c r="G285" s="35"/>
      <c r="H285" s="82"/>
      <c r="I285" s="82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</row>
    <row r="286" ht="35.25" customHeight="1">
      <c r="A286" s="35"/>
      <c r="B286" s="35"/>
      <c r="C286" s="35"/>
      <c r="D286" s="35"/>
      <c r="E286" s="35"/>
      <c r="F286" s="35"/>
      <c r="G286" s="35"/>
      <c r="H286" s="82"/>
      <c r="I286" s="82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7" ht="35.25" customHeight="1">
      <c r="A287" s="35"/>
      <c r="B287" s="35"/>
      <c r="C287" s="35"/>
      <c r="D287" s="35"/>
      <c r="E287" s="35"/>
      <c r="F287" s="35"/>
      <c r="G287" s="35"/>
      <c r="H287" s="82"/>
      <c r="I287" s="82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8" ht="35.25" customHeight="1">
      <c r="A288" s="35"/>
      <c r="B288" s="35"/>
      <c r="C288" s="35"/>
      <c r="D288" s="35"/>
      <c r="E288" s="35"/>
      <c r="F288" s="35"/>
      <c r="G288" s="35"/>
      <c r="H288" s="82"/>
      <c r="I288" s="82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</row>
    <row r="289" ht="35.25" customHeight="1">
      <c r="A289" s="35"/>
      <c r="B289" s="35"/>
      <c r="C289" s="35"/>
      <c r="D289" s="35"/>
      <c r="E289" s="35"/>
      <c r="F289" s="35"/>
      <c r="G289" s="35"/>
      <c r="H289" s="82"/>
      <c r="I289" s="82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</row>
    <row r="290" ht="35.25" customHeight="1">
      <c r="A290" s="35"/>
      <c r="B290" s="35"/>
      <c r="C290" s="35"/>
      <c r="D290" s="35"/>
      <c r="E290" s="35"/>
      <c r="F290" s="35"/>
      <c r="G290" s="35"/>
      <c r="H290" s="82"/>
      <c r="I290" s="82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</row>
    <row r="291" ht="35.25" customHeight="1">
      <c r="A291" s="35"/>
      <c r="B291" s="35"/>
      <c r="C291" s="35"/>
      <c r="D291" s="35"/>
      <c r="E291" s="35"/>
      <c r="F291" s="35"/>
      <c r="G291" s="35"/>
      <c r="H291" s="82"/>
      <c r="I291" s="82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2" ht="35.25" customHeight="1">
      <c r="A292" s="35"/>
      <c r="B292" s="35"/>
      <c r="C292" s="35"/>
      <c r="D292" s="35"/>
      <c r="E292" s="35"/>
      <c r="F292" s="35"/>
      <c r="G292" s="35"/>
      <c r="H292" s="82"/>
      <c r="I292" s="82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</row>
    <row r="293" ht="35.25" customHeight="1">
      <c r="A293" s="35"/>
      <c r="B293" s="35"/>
      <c r="C293" s="35"/>
      <c r="D293" s="35"/>
      <c r="E293" s="35"/>
      <c r="F293" s="35"/>
      <c r="G293" s="35"/>
      <c r="H293" s="82"/>
      <c r="I293" s="82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</row>
    <row r="294" ht="35.25" customHeight="1">
      <c r="A294" s="35"/>
      <c r="B294" s="35"/>
      <c r="C294" s="35"/>
      <c r="D294" s="35"/>
      <c r="E294" s="35"/>
      <c r="F294" s="35"/>
      <c r="G294" s="35"/>
      <c r="H294" s="82"/>
      <c r="I294" s="82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</row>
    <row r="295" ht="35.25" customHeight="1">
      <c r="A295" s="35"/>
      <c r="B295" s="35"/>
      <c r="C295" s="35"/>
      <c r="D295" s="35"/>
      <c r="E295" s="35"/>
      <c r="F295" s="35"/>
      <c r="G295" s="35"/>
      <c r="H295" s="82"/>
      <c r="I295" s="82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</row>
    <row r="296" ht="35.25" customHeight="1">
      <c r="A296" s="35"/>
      <c r="B296" s="35"/>
      <c r="C296" s="35"/>
      <c r="D296" s="35"/>
      <c r="E296" s="35"/>
      <c r="F296" s="35"/>
      <c r="G296" s="35"/>
      <c r="H296" s="82"/>
      <c r="I296" s="82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</row>
    <row r="297" ht="35.25" customHeight="1">
      <c r="A297" s="35"/>
      <c r="B297" s="35"/>
      <c r="C297" s="35"/>
      <c r="D297" s="35"/>
      <c r="E297" s="35"/>
      <c r="F297" s="35"/>
      <c r="G297" s="35"/>
      <c r="H297" s="82"/>
      <c r="I297" s="82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</row>
    <row r="298" ht="35.25" customHeight="1">
      <c r="A298" s="35"/>
      <c r="B298" s="35"/>
      <c r="C298" s="35"/>
      <c r="D298" s="35"/>
      <c r="E298" s="35"/>
      <c r="F298" s="35"/>
      <c r="G298" s="35"/>
      <c r="H298" s="82"/>
      <c r="I298" s="82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ht="35.25" customHeight="1">
      <c r="A299" s="35"/>
      <c r="B299" s="35"/>
      <c r="C299" s="35"/>
      <c r="D299" s="35"/>
      <c r="E299" s="35"/>
      <c r="F299" s="35"/>
      <c r="G299" s="35"/>
      <c r="H299" s="82"/>
      <c r="I299" s="82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</row>
    <row r="300" ht="35.25" customHeight="1">
      <c r="A300" s="35"/>
      <c r="B300" s="35"/>
      <c r="C300" s="35"/>
      <c r="D300" s="35"/>
      <c r="E300" s="35"/>
      <c r="F300" s="35"/>
      <c r="G300" s="35"/>
      <c r="H300" s="82"/>
      <c r="I300" s="82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ht="35.25" customHeight="1">
      <c r="A301" s="35"/>
      <c r="B301" s="35"/>
      <c r="C301" s="35"/>
      <c r="D301" s="35"/>
      <c r="E301" s="35"/>
      <c r="F301" s="35"/>
      <c r="G301" s="35"/>
      <c r="H301" s="82"/>
      <c r="I301" s="82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ht="35.25" customHeight="1">
      <c r="A302" s="35"/>
      <c r="B302" s="35"/>
      <c r="C302" s="35"/>
      <c r="D302" s="35"/>
      <c r="E302" s="35"/>
      <c r="F302" s="35"/>
      <c r="G302" s="35"/>
      <c r="H302" s="82"/>
      <c r="I302" s="82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ht="35.25" customHeight="1">
      <c r="A303" s="35"/>
      <c r="B303" s="35"/>
      <c r="C303" s="35"/>
      <c r="D303" s="35"/>
      <c r="E303" s="35"/>
      <c r="F303" s="35"/>
      <c r="G303" s="35"/>
      <c r="H303" s="82"/>
      <c r="I303" s="82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</row>
    <row r="304" ht="35.25" customHeight="1">
      <c r="A304" s="35"/>
      <c r="B304" s="35"/>
      <c r="C304" s="35"/>
      <c r="D304" s="35"/>
      <c r="E304" s="35"/>
      <c r="F304" s="35"/>
      <c r="G304" s="35"/>
      <c r="H304" s="82"/>
      <c r="I304" s="82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</row>
    <row r="305" ht="35.25" customHeight="1">
      <c r="A305" s="35"/>
      <c r="B305" s="35"/>
      <c r="C305" s="35"/>
      <c r="D305" s="35"/>
      <c r="E305" s="35"/>
      <c r="F305" s="35"/>
      <c r="G305" s="35"/>
      <c r="H305" s="82"/>
      <c r="I305" s="82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</row>
    <row r="306" ht="35.25" customHeight="1">
      <c r="A306" s="35"/>
      <c r="B306" s="35"/>
      <c r="C306" s="35"/>
      <c r="D306" s="35"/>
      <c r="E306" s="35"/>
      <c r="F306" s="35"/>
      <c r="G306" s="35"/>
      <c r="H306" s="82"/>
      <c r="I306" s="82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</row>
    <row r="307" ht="35.25" customHeight="1">
      <c r="A307" s="35"/>
      <c r="B307" s="35"/>
      <c r="C307" s="35"/>
      <c r="D307" s="35"/>
      <c r="E307" s="35"/>
      <c r="F307" s="35"/>
      <c r="G307" s="35"/>
      <c r="H307" s="82"/>
      <c r="I307" s="82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</row>
    <row r="308" ht="35.25" customHeight="1">
      <c r="A308" s="35"/>
      <c r="B308" s="35"/>
      <c r="C308" s="35"/>
      <c r="D308" s="35"/>
      <c r="E308" s="35"/>
      <c r="F308" s="35"/>
      <c r="G308" s="35"/>
      <c r="H308" s="82"/>
      <c r="I308" s="82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</row>
    <row r="309" ht="35.25" customHeight="1">
      <c r="A309" s="35"/>
      <c r="B309" s="35"/>
      <c r="C309" s="35"/>
      <c r="D309" s="35"/>
      <c r="E309" s="35"/>
      <c r="F309" s="35"/>
      <c r="G309" s="35"/>
      <c r="H309" s="82"/>
      <c r="I309" s="82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</row>
    <row r="310" ht="35.25" customHeight="1">
      <c r="A310" s="35"/>
      <c r="B310" s="35"/>
      <c r="C310" s="35"/>
      <c r="D310" s="35"/>
      <c r="E310" s="35"/>
      <c r="F310" s="35"/>
      <c r="G310" s="35"/>
      <c r="H310" s="82"/>
      <c r="I310" s="82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</row>
    <row r="311" ht="35.25" customHeight="1">
      <c r="A311" s="35"/>
      <c r="B311" s="35"/>
      <c r="C311" s="35"/>
      <c r="D311" s="35"/>
      <c r="E311" s="35"/>
      <c r="F311" s="35"/>
      <c r="G311" s="35"/>
      <c r="H311" s="82"/>
      <c r="I311" s="82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</row>
    <row r="312" ht="35.25" customHeight="1">
      <c r="A312" s="35"/>
      <c r="B312" s="35"/>
      <c r="C312" s="35"/>
      <c r="D312" s="35"/>
      <c r="E312" s="35"/>
      <c r="F312" s="35"/>
      <c r="G312" s="35"/>
      <c r="H312" s="82"/>
      <c r="I312" s="82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</row>
    <row r="313" ht="35.25" customHeight="1">
      <c r="A313" s="35"/>
      <c r="B313" s="35"/>
      <c r="C313" s="35"/>
      <c r="D313" s="35"/>
      <c r="E313" s="35"/>
      <c r="F313" s="35"/>
      <c r="G313" s="35"/>
      <c r="H313" s="82"/>
      <c r="I313" s="82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</row>
    <row r="314" ht="35.25" customHeight="1">
      <c r="A314" s="35"/>
      <c r="B314" s="35"/>
      <c r="C314" s="35"/>
      <c r="D314" s="35"/>
      <c r="E314" s="35"/>
      <c r="F314" s="35"/>
      <c r="G314" s="35"/>
      <c r="H314" s="82"/>
      <c r="I314" s="82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</row>
    <row r="315" ht="35.25" customHeight="1">
      <c r="A315" s="35"/>
      <c r="B315" s="35"/>
      <c r="C315" s="35"/>
      <c r="D315" s="35"/>
      <c r="E315" s="35"/>
      <c r="F315" s="35"/>
      <c r="G315" s="35"/>
      <c r="H315" s="82"/>
      <c r="I315" s="82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</row>
    <row r="316" ht="35.25" customHeight="1">
      <c r="A316" s="35"/>
      <c r="B316" s="35"/>
      <c r="C316" s="35"/>
      <c r="D316" s="35"/>
      <c r="E316" s="35"/>
      <c r="F316" s="35"/>
      <c r="G316" s="35"/>
      <c r="H316" s="82"/>
      <c r="I316" s="82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</row>
    <row r="317" ht="35.25" customHeight="1">
      <c r="A317" s="35"/>
      <c r="B317" s="35"/>
      <c r="C317" s="35"/>
      <c r="D317" s="35"/>
      <c r="E317" s="35"/>
      <c r="F317" s="35"/>
      <c r="G317" s="35"/>
      <c r="H317" s="82"/>
      <c r="I317" s="82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</row>
    <row r="318" ht="35.25" customHeight="1">
      <c r="A318" s="35"/>
      <c r="B318" s="35"/>
      <c r="C318" s="35"/>
      <c r="D318" s="35"/>
      <c r="E318" s="35"/>
      <c r="F318" s="35"/>
      <c r="G318" s="35"/>
      <c r="H318" s="82"/>
      <c r="I318" s="82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</row>
    <row r="319" ht="35.25" customHeight="1">
      <c r="A319" s="35"/>
      <c r="B319" s="35"/>
      <c r="C319" s="35"/>
      <c r="D319" s="35"/>
      <c r="E319" s="35"/>
      <c r="F319" s="35"/>
      <c r="G319" s="35"/>
      <c r="H319" s="82"/>
      <c r="I319" s="82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0" ht="35.25" customHeight="1">
      <c r="A320" s="35"/>
      <c r="B320" s="35"/>
      <c r="C320" s="35"/>
      <c r="D320" s="35"/>
      <c r="E320" s="35"/>
      <c r="F320" s="35"/>
      <c r="G320" s="35"/>
      <c r="H320" s="82"/>
      <c r="I320" s="82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1" ht="35.25" customHeight="1">
      <c r="A321" s="35"/>
      <c r="B321" s="35"/>
      <c r="C321" s="35"/>
      <c r="D321" s="35"/>
      <c r="E321" s="35"/>
      <c r="F321" s="35"/>
      <c r="G321" s="35"/>
      <c r="H321" s="82"/>
      <c r="I321" s="82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</row>
    <row r="322" ht="35.25" customHeight="1">
      <c r="A322" s="35"/>
      <c r="B322" s="35"/>
      <c r="C322" s="35"/>
      <c r="D322" s="35"/>
      <c r="E322" s="35"/>
      <c r="F322" s="35"/>
      <c r="G322" s="35"/>
      <c r="H322" s="82"/>
      <c r="I322" s="82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</row>
    <row r="323" ht="35.25" customHeight="1">
      <c r="A323" s="35"/>
      <c r="B323" s="35"/>
      <c r="C323" s="35"/>
      <c r="D323" s="35"/>
      <c r="E323" s="35"/>
      <c r="F323" s="35"/>
      <c r="G323" s="35"/>
      <c r="H323" s="82"/>
      <c r="I323" s="82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</row>
    <row r="324" ht="35.25" customHeight="1">
      <c r="A324" s="35"/>
      <c r="B324" s="35"/>
      <c r="C324" s="35"/>
      <c r="D324" s="35"/>
      <c r="E324" s="35"/>
      <c r="F324" s="35"/>
      <c r="G324" s="35"/>
      <c r="H324" s="82"/>
      <c r="I324" s="82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ht="35.25" customHeight="1">
      <c r="A325" s="35"/>
      <c r="B325" s="35"/>
      <c r="C325" s="35"/>
      <c r="D325" s="35"/>
      <c r="E325" s="35"/>
      <c r="F325" s="35"/>
      <c r="G325" s="35"/>
      <c r="H325" s="82"/>
      <c r="I325" s="82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ht="35.25" customHeight="1">
      <c r="A326" s="35"/>
      <c r="B326" s="35"/>
      <c r="C326" s="35"/>
      <c r="D326" s="35"/>
      <c r="E326" s="35"/>
      <c r="F326" s="35"/>
      <c r="G326" s="35"/>
      <c r="H326" s="82"/>
      <c r="I326" s="82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ht="35.25" customHeight="1">
      <c r="A327" s="35"/>
      <c r="B327" s="35"/>
      <c r="C327" s="35"/>
      <c r="D327" s="35"/>
      <c r="E327" s="35"/>
      <c r="F327" s="35"/>
      <c r="G327" s="35"/>
      <c r="H327" s="82"/>
      <c r="I327" s="82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ht="35.25" customHeight="1">
      <c r="A328" s="35"/>
      <c r="B328" s="35"/>
      <c r="C328" s="35"/>
      <c r="D328" s="35"/>
      <c r="E328" s="35"/>
      <c r="F328" s="35"/>
      <c r="G328" s="35"/>
      <c r="H328" s="82"/>
      <c r="I328" s="82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ht="35.25" customHeight="1">
      <c r="A329" s="35"/>
      <c r="B329" s="35"/>
      <c r="C329" s="35"/>
      <c r="D329" s="35"/>
      <c r="E329" s="35"/>
      <c r="F329" s="35"/>
      <c r="G329" s="35"/>
      <c r="H329" s="82"/>
      <c r="I329" s="82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ht="35.25" customHeight="1">
      <c r="A330" s="35"/>
      <c r="B330" s="35"/>
      <c r="C330" s="35"/>
      <c r="D330" s="35"/>
      <c r="E330" s="35"/>
      <c r="F330" s="35"/>
      <c r="G330" s="35"/>
      <c r="H330" s="82"/>
      <c r="I330" s="82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ht="35.25" customHeight="1">
      <c r="A331" s="35"/>
      <c r="B331" s="35"/>
      <c r="C331" s="35"/>
      <c r="D331" s="35"/>
      <c r="E331" s="35"/>
      <c r="F331" s="35"/>
      <c r="G331" s="35"/>
      <c r="H331" s="82"/>
      <c r="I331" s="82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ht="35.25" customHeight="1">
      <c r="A332" s="35"/>
      <c r="B332" s="35"/>
      <c r="C332" s="35"/>
      <c r="D332" s="35"/>
      <c r="E332" s="35"/>
      <c r="F332" s="35"/>
      <c r="G332" s="35"/>
      <c r="H332" s="82"/>
      <c r="I332" s="82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ht="35.25" customHeight="1">
      <c r="A333" s="35"/>
      <c r="B333" s="35"/>
      <c r="C333" s="35"/>
      <c r="D333" s="35"/>
      <c r="E333" s="35"/>
      <c r="F333" s="35"/>
      <c r="G333" s="35"/>
      <c r="H333" s="82"/>
      <c r="I333" s="82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ht="35.25" customHeight="1">
      <c r="A334" s="35"/>
      <c r="B334" s="35"/>
      <c r="C334" s="35"/>
      <c r="D334" s="35"/>
      <c r="E334" s="35"/>
      <c r="F334" s="35"/>
      <c r="G334" s="35"/>
      <c r="H334" s="82"/>
      <c r="I334" s="82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ht="35.25" customHeight="1">
      <c r="A335" s="35"/>
      <c r="B335" s="35"/>
      <c r="C335" s="35"/>
      <c r="D335" s="35"/>
      <c r="E335" s="35"/>
      <c r="F335" s="35"/>
      <c r="G335" s="35"/>
      <c r="H335" s="82"/>
      <c r="I335" s="82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ht="35.25" customHeight="1">
      <c r="A336" s="35"/>
      <c r="B336" s="35"/>
      <c r="C336" s="35"/>
      <c r="D336" s="35"/>
      <c r="E336" s="35"/>
      <c r="F336" s="35"/>
      <c r="G336" s="35"/>
      <c r="H336" s="82"/>
      <c r="I336" s="82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ht="35.25" customHeight="1">
      <c r="A337" s="35"/>
      <c r="B337" s="35"/>
      <c r="C337" s="35"/>
      <c r="D337" s="35"/>
      <c r="E337" s="35"/>
      <c r="F337" s="35"/>
      <c r="G337" s="35"/>
      <c r="H337" s="82"/>
      <c r="I337" s="82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ht="35.25" customHeight="1">
      <c r="A338" s="35"/>
      <c r="B338" s="35"/>
      <c r="C338" s="35"/>
      <c r="D338" s="35"/>
      <c r="E338" s="35"/>
      <c r="F338" s="35"/>
      <c r="G338" s="35"/>
      <c r="H338" s="82"/>
      <c r="I338" s="82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ht="35.25" customHeight="1">
      <c r="A339" s="35"/>
      <c r="B339" s="35"/>
      <c r="C339" s="35"/>
      <c r="D339" s="35"/>
      <c r="E339" s="35"/>
      <c r="F339" s="35"/>
      <c r="G339" s="35"/>
      <c r="H339" s="82"/>
      <c r="I339" s="82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ht="35.25" customHeight="1">
      <c r="A340" s="35"/>
      <c r="B340" s="35"/>
      <c r="C340" s="35"/>
      <c r="D340" s="35"/>
      <c r="E340" s="35"/>
      <c r="F340" s="35"/>
      <c r="G340" s="35"/>
      <c r="H340" s="82"/>
      <c r="I340" s="82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ht="35.25" customHeight="1">
      <c r="A341" s="35"/>
      <c r="B341" s="35"/>
      <c r="C341" s="35"/>
      <c r="D341" s="35"/>
      <c r="E341" s="35"/>
      <c r="F341" s="35"/>
      <c r="G341" s="35"/>
      <c r="H341" s="82"/>
      <c r="I341" s="82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ht="35.25" customHeight="1">
      <c r="A342" s="35"/>
      <c r="B342" s="35"/>
      <c r="C342" s="35"/>
      <c r="D342" s="35"/>
      <c r="E342" s="35"/>
      <c r="F342" s="35"/>
      <c r="G342" s="35"/>
      <c r="H342" s="82"/>
      <c r="I342" s="82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ht="35.25" customHeight="1">
      <c r="A343" s="35"/>
      <c r="B343" s="35"/>
      <c r="C343" s="35"/>
      <c r="D343" s="35"/>
      <c r="E343" s="35"/>
      <c r="F343" s="35"/>
      <c r="G343" s="35"/>
      <c r="H343" s="82"/>
      <c r="I343" s="82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ht="35.25" customHeight="1">
      <c r="A344" s="35"/>
      <c r="B344" s="35"/>
      <c r="C344" s="35"/>
      <c r="D344" s="35"/>
      <c r="E344" s="35"/>
      <c r="F344" s="35"/>
      <c r="G344" s="35"/>
      <c r="H344" s="82"/>
      <c r="I344" s="82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ht="35.25" customHeight="1">
      <c r="A345" s="35"/>
      <c r="B345" s="35"/>
      <c r="C345" s="35"/>
      <c r="D345" s="35"/>
      <c r="E345" s="35"/>
      <c r="F345" s="35"/>
      <c r="G345" s="35"/>
      <c r="H345" s="82"/>
      <c r="I345" s="82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ht="35.25" customHeight="1">
      <c r="A346" s="35"/>
      <c r="B346" s="35"/>
      <c r="C346" s="35"/>
      <c r="D346" s="35"/>
      <c r="E346" s="35"/>
      <c r="F346" s="35"/>
      <c r="G346" s="35"/>
      <c r="H346" s="82"/>
      <c r="I346" s="82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ht="35.25" customHeight="1">
      <c r="A347" s="35"/>
      <c r="B347" s="35"/>
      <c r="C347" s="35"/>
      <c r="D347" s="35"/>
      <c r="E347" s="35"/>
      <c r="F347" s="35"/>
      <c r="G347" s="35"/>
      <c r="H347" s="82"/>
      <c r="I347" s="82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ht="35.25" customHeight="1">
      <c r="A348" s="35"/>
      <c r="B348" s="35"/>
      <c r="C348" s="35"/>
      <c r="D348" s="35"/>
      <c r="E348" s="35"/>
      <c r="F348" s="35"/>
      <c r="G348" s="35"/>
      <c r="H348" s="82"/>
      <c r="I348" s="82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ht="35.25" customHeight="1">
      <c r="A349" s="35"/>
      <c r="B349" s="35"/>
      <c r="C349" s="35"/>
      <c r="D349" s="35"/>
      <c r="E349" s="35"/>
      <c r="F349" s="35"/>
      <c r="G349" s="35"/>
      <c r="H349" s="82"/>
      <c r="I349" s="82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ht="35.25" customHeight="1">
      <c r="A350" s="35"/>
      <c r="B350" s="35"/>
      <c r="C350" s="35"/>
      <c r="D350" s="35"/>
      <c r="E350" s="35"/>
      <c r="F350" s="35"/>
      <c r="G350" s="35"/>
      <c r="H350" s="82"/>
      <c r="I350" s="82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ht="35.25" customHeight="1">
      <c r="A351" s="35"/>
      <c r="B351" s="35"/>
      <c r="C351" s="35"/>
      <c r="D351" s="35"/>
      <c r="E351" s="35"/>
      <c r="F351" s="35"/>
      <c r="G351" s="35"/>
      <c r="H351" s="82"/>
      <c r="I351" s="82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ht="35.25" customHeight="1">
      <c r="A352" s="35"/>
      <c r="B352" s="35"/>
      <c r="C352" s="35"/>
      <c r="D352" s="35"/>
      <c r="E352" s="35"/>
      <c r="F352" s="35"/>
      <c r="G352" s="35"/>
      <c r="H352" s="82"/>
      <c r="I352" s="82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ht="35.25" customHeight="1">
      <c r="A353" s="35"/>
      <c r="B353" s="35"/>
      <c r="C353" s="35"/>
      <c r="D353" s="35"/>
      <c r="E353" s="35"/>
      <c r="F353" s="35"/>
      <c r="G353" s="35"/>
      <c r="H353" s="82"/>
      <c r="I353" s="82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ht="35.25" customHeight="1">
      <c r="A354" s="35"/>
      <c r="B354" s="35"/>
      <c r="C354" s="35"/>
      <c r="D354" s="35"/>
      <c r="E354" s="35"/>
      <c r="F354" s="35"/>
      <c r="G354" s="35"/>
      <c r="H354" s="82"/>
      <c r="I354" s="82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ht="35.25" customHeight="1">
      <c r="A355" s="35"/>
      <c r="B355" s="35"/>
      <c r="C355" s="35"/>
      <c r="D355" s="35"/>
      <c r="E355" s="35"/>
      <c r="F355" s="35"/>
      <c r="G355" s="35"/>
      <c r="H355" s="82"/>
      <c r="I355" s="82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ht="35.25" customHeight="1">
      <c r="A356" s="35"/>
      <c r="B356" s="35"/>
      <c r="C356" s="35"/>
      <c r="D356" s="35"/>
      <c r="E356" s="35"/>
      <c r="F356" s="35"/>
      <c r="G356" s="35"/>
      <c r="H356" s="82"/>
      <c r="I356" s="82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ht="35.25" customHeight="1">
      <c r="A357" s="35"/>
      <c r="B357" s="35"/>
      <c r="C357" s="35"/>
      <c r="D357" s="35"/>
      <c r="E357" s="35"/>
      <c r="F357" s="35"/>
      <c r="G357" s="35"/>
      <c r="H357" s="82"/>
      <c r="I357" s="82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ht="35.25" customHeight="1">
      <c r="A358" s="35"/>
      <c r="B358" s="35"/>
      <c r="C358" s="35"/>
      <c r="D358" s="35"/>
      <c r="E358" s="35"/>
      <c r="F358" s="35"/>
      <c r="G358" s="35"/>
      <c r="H358" s="82"/>
      <c r="I358" s="82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ht="35.25" customHeight="1">
      <c r="A359" s="35"/>
      <c r="B359" s="35"/>
      <c r="C359" s="35"/>
      <c r="D359" s="35"/>
      <c r="E359" s="35"/>
      <c r="F359" s="35"/>
      <c r="G359" s="35"/>
      <c r="H359" s="82"/>
      <c r="I359" s="82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ht="35.25" customHeight="1">
      <c r="A360" s="35"/>
      <c r="B360" s="35"/>
      <c r="C360" s="35"/>
      <c r="D360" s="35"/>
      <c r="E360" s="35"/>
      <c r="F360" s="35"/>
      <c r="G360" s="35"/>
      <c r="H360" s="82"/>
      <c r="I360" s="82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ht="35.25" customHeight="1">
      <c r="A361" s="35"/>
      <c r="B361" s="35"/>
      <c r="C361" s="35"/>
      <c r="D361" s="35"/>
      <c r="E361" s="35"/>
      <c r="F361" s="35"/>
      <c r="G361" s="35"/>
      <c r="H361" s="82"/>
      <c r="I361" s="82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ht="35.25" customHeight="1">
      <c r="A362" s="35"/>
      <c r="B362" s="35"/>
      <c r="C362" s="35"/>
      <c r="D362" s="35"/>
      <c r="E362" s="35"/>
      <c r="F362" s="35"/>
      <c r="G362" s="35"/>
      <c r="H362" s="82"/>
      <c r="I362" s="82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ht="35.25" customHeight="1">
      <c r="A363" s="35"/>
      <c r="B363" s="35"/>
      <c r="C363" s="35"/>
      <c r="D363" s="35"/>
      <c r="E363" s="35"/>
      <c r="F363" s="35"/>
      <c r="G363" s="35"/>
      <c r="H363" s="82"/>
      <c r="I363" s="82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ht="35.25" customHeight="1">
      <c r="A364" s="35"/>
      <c r="B364" s="35"/>
      <c r="C364" s="35"/>
      <c r="D364" s="35"/>
      <c r="E364" s="35"/>
      <c r="F364" s="35"/>
      <c r="G364" s="35"/>
      <c r="H364" s="82"/>
      <c r="I364" s="82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ht="35.25" customHeight="1">
      <c r="A365" s="35"/>
      <c r="B365" s="35"/>
      <c r="C365" s="35"/>
      <c r="D365" s="35"/>
      <c r="E365" s="35"/>
      <c r="F365" s="35"/>
      <c r="G365" s="35"/>
      <c r="H365" s="82"/>
      <c r="I365" s="82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ht="35.25" customHeight="1">
      <c r="A366" s="35"/>
      <c r="B366" s="35"/>
      <c r="C366" s="35"/>
      <c r="D366" s="35"/>
      <c r="E366" s="35"/>
      <c r="F366" s="35"/>
      <c r="G366" s="35"/>
      <c r="H366" s="82"/>
      <c r="I366" s="82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ht="35.25" customHeight="1">
      <c r="A367" s="35"/>
      <c r="B367" s="35"/>
      <c r="C367" s="35"/>
      <c r="D367" s="35"/>
      <c r="E367" s="35"/>
      <c r="F367" s="35"/>
      <c r="G367" s="35"/>
      <c r="H367" s="82"/>
      <c r="I367" s="82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ht="35.25" customHeight="1">
      <c r="A368" s="35"/>
      <c r="B368" s="35"/>
      <c r="C368" s="35"/>
      <c r="D368" s="35"/>
      <c r="E368" s="35"/>
      <c r="F368" s="35"/>
      <c r="G368" s="35"/>
      <c r="H368" s="82"/>
      <c r="I368" s="82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ht="35.25" customHeight="1">
      <c r="A369" s="35"/>
      <c r="B369" s="35"/>
      <c r="C369" s="35"/>
      <c r="D369" s="35"/>
      <c r="E369" s="35"/>
      <c r="F369" s="35"/>
      <c r="G369" s="35"/>
      <c r="H369" s="82"/>
      <c r="I369" s="82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ht="35.25" customHeight="1">
      <c r="A370" s="35"/>
      <c r="B370" s="35"/>
      <c r="C370" s="35"/>
      <c r="D370" s="35"/>
      <c r="E370" s="35"/>
      <c r="F370" s="35"/>
      <c r="G370" s="35"/>
      <c r="H370" s="82"/>
      <c r="I370" s="82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ht="35.25" customHeight="1">
      <c r="A371" s="35"/>
      <c r="B371" s="35"/>
      <c r="C371" s="35"/>
      <c r="D371" s="35"/>
      <c r="E371" s="35"/>
      <c r="F371" s="35"/>
      <c r="G371" s="35"/>
      <c r="H371" s="82"/>
      <c r="I371" s="82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ht="35.25" customHeight="1">
      <c r="A372" s="35"/>
      <c r="B372" s="35"/>
      <c r="C372" s="35"/>
      <c r="D372" s="35"/>
      <c r="E372" s="35"/>
      <c r="F372" s="35"/>
      <c r="G372" s="35"/>
      <c r="H372" s="82"/>
      <c r="I372" s="82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ht="35.25" customHeight="1">
      <c r="A373" s="35"/>
      <c r="B373" s="35"/>
      <c r="C373" s="35"/>
      <c r="D373" s="35"/>
      <c r="E373" s="35"/>
      <c r="F373" s="35"/>
      <c r="G373" s="35"/>
      <c r="H373" s="82"/>
      <c r="I373" s="82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ht="35.25" customHeight="1">
      <c r="A374" s="35"/>
      <c r="B374" s="35"/>
      <c r="C374" s="35"/>
      <c r="D374" s="35"/>
      <c r="E374" s="35"/>
      <c r="F374" s="35"/>
      <c r="G374" s="35"/>
      <c r="H374" s="82"/>
      <c r="I374" s="82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ht="35.25" customHeight="1">
      <c r="A375" s="35"/>
      <c r="B375" s="35"/>
      <c r="C375" s="35"/>
      <c r="D375" s="35"/>
      <c r="E375" s="35"/>
      <c r="F375" s="35"/>
      <c r="G375" s="35"/>
      <c r="H375" s="82"/>
      <c r="I375" s="82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ht="35.25" customHeight="1">
      <c r="A376" s="35"/>
      <c r="B376" s="35"/>
      <c r="C376" s="35"/>
      <c r="D376" s="35"/>
      <c r="E376" s="35"/>
      <c r="F376" s="35"/>
      <c r="G376" s="35"/>
      <c r="H376" s="82"/>
      <c r="I376" s="82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ht="35.25" customHeight="1">
      <c r="A377" s="35"/>
      <c r="B377" s="35"/>
      <c r="C377" s="35"/>
      <c r="D377" s="35"/>
      <c r="E377" s="35"/>
      <c r="F377" s="35"/>
      <c r="G377" s="35"/>
      <c r="H377" s="82"/>
      <c r="I377" s="82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ht="35.25" customHeight="1">
      <c r="A378" s="35"/>
      <c r="B378" s="35"/>
      <c r="C378" s="35"/>
      <c r="D378" s="35"/>
      <c r="E378" s="35"/>
      <c r="F378" s="35"/>
      <c r="G378" s="35"/>
      <c r="H378" s="82"/>
      <c r="I378" s="82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ht="35.25" customHeight="1">
      <c r="A379" s="35"/>
      <c r="B379" s="35"/>
      <c r="C379" s="35"/>
      <c r="D379" s="35"/>
      <c r="E379" s="35"/>
      <c r="F379" s="35"/>
      <c r="G379" s="35"/>
      <c r="H379" s="82"/>
      <c r="I379" s="82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ht="35.25" customHeight="1">
      <c r="A380" s="35"/>
      <c r="B380" s="35"/>
      <c r="C380" s="35"/>
      <c r="D380" s="35"/>
      <c r="E380" s="35"/>
      <c r="F380" s="35"/>
      <c r="G380" s="35"/>
      <c r="H380" s="82"/>
      <c r="I380" s="82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ht="35.25" customHeight="1">
      <c r="A381" s="35"/>
      <c r="B381" s="35"/>
      <c r="C381" s="35"/>
      <c r="D381" s="35"/>
      <c r="E381" s="35"/>
      <c r="F381" s="35"/>
      <c r="G381" s="35"/>
      <c r="H381" s="82"/>
      <c r="I381" s="82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ht="35.25" customHeight="1">
      <c r="A382" s="35"/>
      <c r="B382" s="35"/>
      <c r="C382" s="35"/>
      <c r="D382" s="35"/>
      <c r="E382" s="35"/>
      <c r="F382" s="35"/>
      <c r="G382" s="35"/>
      <c r="H382" s="82"/>
      <c r="I382" s="82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ht="35.25" customHeight="1">
      <c r="A383" s="35"/>
      <c r="B383" s="35"/>
      <c r="C383" s="35"/>
      <c r="D383" s="35"/>
      <c r="E383" s="35"/>
      <c r="F383" s="35"/>
      <c r="G383" s="35"/>
      <c r="H383" s="82"/>
      <c r="I383" s="82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ht="35.25" customHeight="1">
      <c r="A384" s="35"/>
      <c r="B384" s="35"/>
      <c r="C384" s="35"/>
      <c r="D384" s="35"/>
      <c r="E384" s="35"/>
      <c r="F384" s="35"/>
      <c r="G384" s="35"/>
      <c r="H384" s="82"/>
      <c r="I384" s="82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ht="35.25" customHeight="1">
      <c r="A385" s="35"/>
      <c r="B385" s="35"/>
      <c r="C385" s="35"/>
      <c r="D385" s="35"/>
      <c r="E385" s="35"/>
      <c r="F385" s="35"/>
      <c r="G385" s="35"/>
      <c r="H385" s="82"/>
      <c r="I385" s="82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ht="35.25" customHeight="1">
      <c r="A386" s="35"/>
      <c r="B386" s="35"/>
      <c r="C386" s="35"/>
      <c r="D386" s="35"/>
      <c r="E386" s="35"/>
      <c r="F386" s="35"/>
      <c r="G386" s="35"/>
      <c r="H386" s="82"/>
      <c r="I386" s="82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ht="35.25" customHeight="1">
      <c r="A387" s="35"/>
      <c r="B387" s="35"/>
      <c r="C387" s="35"/>
      <c r="D387" s="35"/>
      <c r="E387" s="35"/>
      <c r="F387" s="35"/>
      <c r="G387" s="35"/>
      <c r="H387" s="82"/>
      <c r="I387" s="82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ht="35.25" customHeight="1">
      <c r="A388" s="35"/>
      <c r="B388" s="35"/>
      <c r="C388" s="35"/>
      <c r="D388" s="35"/>
      <c r="E388" s="35"/>
      <c r="F388" s="35"/>
      <c r="G388" s="35"/>
      <c r="H388" s="82"/>
      <c r="I388" s="82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ht="35.25" customHeight="1">
      <c r="A389" s="35"/>
      <c r="B389" s="35"/>
      <c r="C389" s="35"/>
      <c r="D389" s="35"/>
      <c r="E389" s="35"/>
      <c r="F389" s="35"/>
      <c r="G389" s="35"/>
      <c r="H389" s="82"/>
      <c r="I389" s="82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ht="35.25" customHeight="1">
      <c r="A390" s="35"/>
      <c r="B390" s="35"/>
      <c r="C390" s="35"/>
      <c r="D390" s="35"/>
      <c r="E390" s="35"/>
      <c r="F390" s="35"/>
      <c r="G390" s="35"/>
      <c r="H390" s="82"/>
      <c r="I390" s="82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ht="35.25" customHeight="1">
      <c r="A391" s="35"/>
      <c r="B391" s="35"/>
      <c r="C391" s="35"/>
      <c r="D391" s="35"/>
      <c r="E391" s="35"/>
      <c r="F391" s="35"/>
      <c r="G391" s="35"/>
      <c r="H391" s="82"/>
      <c r="I391" s="82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ht="35.25" customHeight="1">
      <c r="A392" s="35"/>
      <c r="B392" s="35"/>
      <c r="C392" s="35"/>
      <c r="D392" s="35"/>
      <c r="E392" s="35"/>
      <c r="F392" s="35"/>
      <c r="G392" s="35"/>
      <c r="H392" s="82"/>
      <c r="I392" s="82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ht="35.25" customHeight="1">
      <c r="A393" s="35"/>
      <c r="B393" s="35"/>
      <c r="C393" s="35"/>
      <c r="D393" s="35"/>
      <c r="E393" s="35"/>
      <c r="F393" s="35"/>
      <c r="G393" s="35"/>
      <c r="H393" s="82"/>
      <c r="I393" s="82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ht="35.25" customHeight="1">
      <c r="A394" s="35"/>
      <c r="B394" s="35"/>
      <c r="C394" s="35"/>
      <c r="D394" s="35"/>
      <c r="E394" s="35"/>
      <c r="F394" s="35"/>
      <c r="G394" s="35"/>
      <c r="H394" s="82"/>
      <c r="I394" s="82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ht="35.25" customHeight="1">
      <c r="A395" s="35"/>
      <c r="B395" s="35"/>
      <c r="C395" s="35"/>
      <c r="D395" s="35"/>
      <c r="E395" s="35"/>
      <c r="F395" s="35"/>
      <c r="G395" s="35"/>
      <c r="H395" s="82"/>
      <c r="I395" s="82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ht="35.25" customHeight="1">
      <c r="A396" s="35"/>
      <c r="B396" s="35"/>
      <c r="C396" s="35"/>
      <c r="D396" s="35"/>
      <c r="E396" s="35"/>
      <c r="F396" s="35"/>
      <c r="G396" s="35"/>
      <c r="H396" s="82"/>
      <c r="I396" s="82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ht="35.25" customHeight="1">
      <c r="A397" s="35"/>
      <c r="B397" s="35"/>
      <c r="C397" s="35"/>
      <c r="D397" s="35"/>
      <c r="E397" s="35"/>
      <c r="F397" s="35"/>
      <c r="G397" s="35"/>
      <c r="H397" s="82"/>
      <c r="I397" s="82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ht="35.25" customHeight="1">
      <c r="A398" s="35"/>
      <c r="B398" s="35"/>
      <c r="C398" s="35"/>
      <c r="D398" s="35"/>
      <c r="E398" s="35"/>
      <c r="F398" s="35"/>
      <c r="G398" s="35"/>
      <c r="H398" s="82"/>
      <c r="I398" s="82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ht="35.25" customHeight="1">
      <c r="A399" s="35"/>
      <c r="B399" s="35"/>
      <c r="C399" s="35"/>
      <c r="D399" s="35"/>
      <c r="E399" s="35"/>
      <c r="F399" s="35"/>
      <c r="G399" s="35"/>
      <c r="H399" s="82"/>
      <c r="I399" s="82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ht="35.25" customHeight="1">
      <c r="A400" s="35"/>
      <c r="B400" s="35"/>
      <c r="C400" s="35"/>
      <c r="D400" s="35"/>
      <c r="E400" s="35"/>
      <c r="F400" s="35"/>
      <c r="G400" s="35"/>
      <c r="H400" s="82"/>
      <c r="I400" s="82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ht="35.25" customHeight="1">
      <c r="A401" s="35"/>
      <c r="B401" s="35"/>
      <c r="C401" s="35"/>
      <c r="D401" s="35"/>
      <c r="E401" s="35"/>
      <c r="F401" s="35"/>
      <c r="G401" s="35"/>
      <c r="H401" s="82"/>
      <c r="I401" s="82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ht="35.25" customHeight="1">
      <c r="A402" s="35"/>
      <c r="B402" s="35"/>
      <c r="C402" s="35"/>
      <c r="D402" s="35"/>
      <c r="E402" s="35"/>
      <c r="F402" s="35"/>
      <c r="G402" s="35"/>
      <c r="H402" s="82"/>
      <c r="I402" s="82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ht="35.25" customHeight="1">
      <c r="A403" s="35"/>
      <c r="B403" s="35"/>
      <c r="C403" s="35"/>
      <c r="D403" s="35"/>
      <c r="E403" s="35"/>
      <c r="F403" s="35"/>
      <c r="G403" s="35"/>
      <c r="H403" s="82"/>
      <c r="I403" s="82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ht="35.25" customHeight="1">
      <c r="A404" s="35"/>
      <c r="B404" s="35"/>
      <c r="C404" s="35"/>
      <c r="D404" s="35"/>
      <c r="E404" s="35"/>
      <c r="F404" s="35"/>
      <c r="G404" s="35"/>
      <c r="H404" s="82"/>
      <c r="I404" s="82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ht="35.25" customHeight="1">
      <c r="A405" s="35"/>
      <c r="B405" s="35"/>
      <c r="C405" s="35"/>
      <c r="D405" s="35"/>
      <c r="E405" s="35"/>
      <c r="F405" s="35"/>
      <c r="G405" s="35"/>
      <c r="H405" s="82"/>
      <c r="I405" s="82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ht="35.25" customHeight="1">
      <c r="A406" s="35"/>
      <c r="B406" s="35"/>
      <c r="C406" s="35"/>
      <c r="D406" s="35"/>
      <c r="E406" s="35"/>
      <c r="F406" s="35"/>
      <c r="G406" s="35"/>
      <c r="H406" s="82"/>
      <c r="I406" s="82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ht="35.25" customHeight="1">
      <c r="A407" s="35"/>
      <c r="B407" s="35"/>
      <c r="C407" s="35"/>
      <c r="D407" s="35"/>
      <c r="E407" s="35"/>
      <c r="F407" s="35"/>
      <c r="G407" s="35"/>
      <c r="H407" s="82"/>
      <c r="I407" s="82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ht="35.25" customHeight="1">
      <c r="A408" s="35"/>
      <c r="B408" s="35"/>
      <c r="C408" s="35"/>
      <c r="D408" s="35"/>
      <c r="E408" s="35"/>
      <c r="F408" s="35"/>
      <c r="G408" s="35"/>
      <c r="H408" s="82"/>
      <c r="I408" s="82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ht="35.25" customHeight="1">
      <c r="A409" s="35"/>
      <c r="B409" s="35"/>
      <c r="C409" s="35"/>
      <c r="D409" s="35"/>
      <c r="E409" s="35"/>
      <c r="F409" s="35"/>
      <c r="G409" s="35"/>
      <c r="H409" s="82"/>
      <c r="I409" s="82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ht="35.25" customHeight="1">
      <c r="A410" s="35"/>
      <c r="B410" s="35"/>
      <c r="C410" s="35"/>
      <c r="D410" s="35"/>
      <c r="E410" s="35"/>
      <c r="F410" s="35"/>
      <c r="G410" s="35"/>
      <c r="H410" s="82"/>
      <c r="I410" s="82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ht="35.25" customHeight="1">
      <c r="A411" s="35"/>
      <c r="B411" s="35"/>
      <c r="C411" s="35"/>
      <c r="D411" s="35"/>
      <c r="E411" s="35"/>
      <c r="F411" s="35"/>
      <c r="G411" s="35"/>
      <c r="H411" s="82"/>
      <c r="I411" s="82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ht="35.25" customHeight="1">
      <c r="A412" s="35"/>
      <c r="B412" s="35"/>
      <c r="C412" s="35"/>
      <c r="D412" s="35"/>
      <c r="E412" s="35"/>
      <c r="F412" s="35"/>
      <c r="G412" s="35"/>
      <c r="H412" s="82"/>
      <c r="I412" s="82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ht="35.25" customHeight="1">
      <c r="A413" s="35"/>
      <c r="B413" s="35"/>
      <c r="C413" s="35"/>
      <c r="D413" s="35"/>
      <c r="E413" s="35"/>
      <c r="F413" s="35"/>
      <c r="G413" s="35"/>
      <c r="H413" s="82"/>
      <c r="I413" s="82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ht="35.25" customHeight="1">
      <c r="A414" s="35"/>
      <c r="B414" s="35"/>
      <c r="C414" s="35"/>
      <c r="D414" s="35"/>
      <c r="E414" s="35"/>
      <c r="F414" s="35"/>
      <c r="G414" s="35"/>
      <c r="H414" s="82"/>
      <c r="I414" s="82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ht="35.25" customHeight="1">
      <c r="A415" s="35"/>
      <c r="B415" s="35"/>
      <c r="C415" s="35"/>
      <c r="D415" s="35"/>
      <c r="E415" s="35"/>
      <c r="F415" s="35"/>
      <c r="G415" s="35"/>
      <c r="H415" s="82"/>
      <c r="I415" s="82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ht="35.25" customHeight="1">
      <c r="A416" s="35"/>
      <c r="B416" s="35"/>
      <c r="C416" s="35"/>
      <c r="D416" s="35"/>
      <c r="E416" s="35"/>
      <c r="F416" s="35"/>
      <c r="G416" s="35"/>
      <c r="H416" s="82"/>
      <c r="I416" s="82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ht="35.25" customHeight="1">
      <c r="A417" s="35"/>
      <c r="B417" s="35"/>
      <c r="C417" s="35"/>
      <c r="D417" s="35"/>
      <c r="E417" s="35"/>
      <c r="F417" s="35"/>
      <c r="G417" s="35"/>
      <c r="H417" s="82"/>
      <c r="I417" s="82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ht="35.25" customHeight="1">
      <c r="A418" s="35"/>
      <c r="B418" s="35"/>
      <c r="C418" s="35"/>
      <c r="D418" s="35"/>
      <c r="E418" s="35"/>
      <c r="F418" s="35"/>
      <c r="G418" s="35"/>
      <c r="H418" s="82"/>
      <c r="I418" s="82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ht="35.25" customHeight="1">
      <c r="A419" s="35"/>
      <c r="B419" s="35"/>
      <c r="C419" s="35"/>
      <c r="D419" s="35"/>
      <c r="E419" s="35"/>
      <c r="F419" s="35"/>
      <c r="G419" s="35"/>
      <c r="H419" s="82"/>
      <c r="I419" s="82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ht="35.25" customHeight="1">
      <c r="A420" s="35"/>
      <c r="B420" s="35"/>
      <c r="C420" s="35"/>
      <c r="D420" s="35"/>
      <c r="E420" s="35"/>
      <c r="F420" s="35"/>
      <c r="G420" s="35"/>
      <c r="H420" s="82"/>
      <c r="I420" s="82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ht="35.25" customHeight="1">
      <c r="A421" s="35"/>
      <c r="B421" s="35"/>
      <c r="C421" s="35"/>
      <c r="D421" s="35"/>
      <c r="E421" s="35"/>
      <c r="F421" s="35"/>
      <c r="G421" s="35"/>
      <c r="H421" s="82"/>
      <c r="I421" s="82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ht="35.25" customHeight="1">
      <c r="A422" s="35"/>
      <c r="B422" s="35"/>
      <c r="C422" s="35"/>
      <c r="D422" s="35"/>
      <c r="E422" s="35"/>
      <c r="F422" s="35"/>
      <c r="G422" s="35"/>
      <c r="H422" s="82"/>
      <c r="I422" s="82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ht="35.25" customHeight="1">
      <c r="A423" s="35"/>
      <c r="B423" s="35"/>
      <c r="C423" s="35"/>
      <c r="D423" s="35"/>
      <c r="E423" s="35"/>
      <c r="F423" s="35"/>
      <c r="G423" s="35"/>
      <c r="H423" s="82"/>
      <c r="I423" s="82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ht="35.25" customHeight="1">
      <c r="A424" s="35"/>
      <c r="B424" s="35"/>
      <c r="C424" s="35"/>
      <c r="D424" s="35"/>
      <c r="E424" s="35"/>
      <c r="F424" s="35"/>
      <c r="G424" s="35"/>
      <c r="H424" s="82"/>
      <c r="I424" s="82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ht="35.25" customHeight="1">
      <c r="A425" s="35"/>
      <c r="B425" s="35"/>
      <c r="C425" s="35"/>
      <c r="D425" s="35"/>
      <c r="E425" s="35"/>
      <c r="F425" s="35"/>
      <c r="G425" s="35"/>
      <c r="H425" s="82"/>
      <c r="I425" s="82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ht="35.25" customHeight="1">
      <c r="A426" s="35"/>
      <c r="B426" s="35"/>
      <c r="C426" s="35"/>
      <c r="D426" s="35"/>
      <c r="E426" s="35"/>
      <c r="F426" s="35"/>
      <c r="G426" s="35"/>
      <c r="H426" s="82"/>
      <c r="I426" s="82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ht="35.25" customHeight="1">
      <c r="A427" s="35"/>
      <c r="B427" s="35"/>
      <c r="C427" s="35"/>
      <c r="D427" s="35"/>
      <c r="E427" s="35"/>
      <c r="F427" s="35"/>
      <c r="G427" s="35"/>
      <c r="H427" s="82"/>
      <c r="I427" s="82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ht="35.25" customHeight="1">
      <c r="A428" s="35"/>
      <c r="B428" s="35"/>
      <c r="C428" s="35"/>
      <c r="D428" s="35"/>
      <c r="E428" s="35"/>
      <c r="F428" s="35"/>
      <c r="G428" s="35"/>
      <c r="H428" s="82"/>
      <c r="I428" s="82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ht="35.25" customHeight="1">
      <c r="A429" s="35"/>
      <c r="B429" s="35"/>
      <c r="C429" s="35"/>
      <c r="D429" s="35"/>
      <c r="E429" s="35"/>
      <c r="F429" s="35"/>
      <c r="G429" s="35"/>
      <c r="H429" s="82"/>
      <c r="I429" s="82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ht="35.25" customHeight="1">
      <c r="A430" s="35"/>
      <c r="B430" s="35"/>
      <c r="C430" s="35"/>
      <c r="D430" s="35"/>
      <c r="E430" s="35"/>
      <c r="F430" s="35"/>
      <c r="G430" s="35"/>
      <c r="H430" s="82"/>
      <c r="I430" s="82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ht="35.25" customHeight="1">
      <c r="A431" s="35"/>
      <c r="B431" s="35"/>
      <c r="C431" s="35"/>
      <c r="D431" s="35"/>
      <c r="E431" s="35"/>
      <c r="F431" s="35"/>
      <c r="G431" s="35"/>
      <c r="H431" s="82"/>
      <c r="I431" s="82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ht="35.25" customHeight="1">
      <c r="A432" s="35"/>
      <c r="B432" s="35"/>
      <c r="C432" s="35"/>
      <c r="D432" s="35"/>
      <c r="E432" s="35"/>
      <c r="F432" s="35"/>
      <c r="G432" s="35"/>
      <c r="H432" s="82"/>
      <c r="I432" s="82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ht="35.25" customHeight="1">
      <c r="A433" s="35"/>
      <c r="B433" s="35"/>
      <c r="C433" s="35"/>
      <c r="D433" s="35"/>
      <c r="E433" s="35"/>
      <c r="F433" s="35"/>
      <c r="G433" s="35"/>
      <c r="H433" s="82"/>
      <c r="I433" s="82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ht="35.25" customHeight="1">
      <c r="A434" s="35"/>
      <c r="B434" s="35"/>
      <c r="C434" s="35"/>
      <c r="D434" s="35"/>
      <c r="E434" s="35"/>
      <c r="F434" s="35"/>
      <c r="G434" s="35"/>
      <c r="H434" s="82"/>
      <c r="I434" s="82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ht="35.25" customHeight="1">
      <c r="A435" s="35"/>
      <c r="B435" s="35"/>
      <c r="C435" s="35"/>
      <c r="D435" s="35"/>
      <c r="E435" s="35"/>
      <c r="F435" s="35"/>
      <c r="G435" s="35"/>
      <c r="H435" s="82"/>
      <c r="I435" s="82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ht="35.25" customHeight="1">
      <c r="A436" s="35"/>
      <c r="B436" s="35"/>
      <c r="C436" s="35"/>
      <c r="D436" s="35"/>
      <c r="E436" s="35"/>
      <c r="F436" s="35"/>
      <c r="G436" s="35"/>
      <c r="H436" s="82"/>
      <c r="I436" s="82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ht="35.25" customHeight="1">
      <c r="A437" s="35"/>
      <c r="B437" s="35"/>
      <c r="C437" s="35"/>
      <c r="D437" s="35"/>
      <c r="E437" s="35"/>
      <c r="F437" s="35"/>
      <c r="G437" s="35"/>
      <c r="H437" s="82"/>
      <c r="I437" s="82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ht="35.25" customHeight="1">
      <c r="A438" s="35"/>
      <c r="B438" s="35"/>
      <c r="C438" s="35"/>
      <c r="D438" s="35"/>
      <c r="E438" s="35"/>
      <c r="F438" s="35"/>
      <c r="G438" s="35"/>
      <c r="H438" s="82"/>
      <c r="I438" s="82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ht="35.25" customHeight="1">
      <c r="A439" s="35"/>
      <c r="B439" s="35"/>
      <c r="C439" s="35"/>
      <c r="D439" s="35"/>
      <c r="E439" s="35"/>
      <c r="F439" s="35"/>
      <c r="G439" s="35"/>
      <c r="H439" s="82"/>
      <c r="I439" s="82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ht="35.25" customHeight="1">
      <c r="A440" s="35"/>
      <c r="B440" s="35"/>
      <c r="C440" s="35"/>
      <c r="D440" s="35"/>
      <c r="E440" s="35"/>
      <c r="F440" s="35"/>
      <c r="G440" s="35"/>
      <c r="H440" s="82"/>
      <c r="I440" s="82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ht="35.25" customHeight="1">
      <c r="A441" s="35"/>
      <c r="B441" s="35"/>
      <c r="C441" s="35"/>
      <c r="D441" s="35"/>
      <c r="E441" s="35"/>
      <c r="F441" s="35"/>
      <c r="G441" s="35"/>
      <c r="H441" s="82"/>
      <c r="I441" s="82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ht="35.25" customHeight="1">
      <c r="A442" s="35"/>
      <c r="B442" s="35"/>
      <c r="C442" s="35"/>
      <c r="D442" s="35"/>
      <c r="E442" s="35"/>
      <c r="F442" s="35"/>
      <c r="G442" s="35"/>
      <c r="H442" s="82"/>
      <c r="I442" s="82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ht="35.25" customHeight="1">
      <c r="A443" s="35"/>
      <c r="B443" s="35"/>
      <c r="C443" s="35"/>
      <c r="D443" s="35"/>
      <c r="E443" s="35"/>
      <c r="F443" s="35"/>
      <c r="G443" s="35"/>
      <c r="H443" s="82"/>
      <c r="I443" s="82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ht="35.25" customHeight="1">
      <c r="A444" s="35"/>
      <c r="B444" s="35"/>
      <c r="C444" s="35"/>
      <c r="D444" s="35"/>
      <c r="E444" s="35"/>
      <c r="F444" s="35"/>
      <c r="G444" s="35"/>
      <c r="H444" s="82"/>
      <c r="I444" s="82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ht="35.25" customHeight="1">
      <c r="A445" s="35"/>
      <c r="B445" s="35"/>
      <c r="C445" s="35"/>
      <c r="D445" s="35"/>
      <c r="E445" s="35"/>
      <c r="F445" s="35"/>
      <c r="G445" s="35"/>
      <c r="H445" s="82"/>
      <c r="I445" s="82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ht="35.25" customHeight="1">
      <c r="A446" s="35"/>
      <c r="B446" s="35"/>
      <c r="C446" s="35"/>
      <c r="D446" s="35"/>
      <c r="E446" s="35"/>
      <c r="F446" s="35"/>
      <c r="G446" s="35"/>
      <c r="H446" s="82"/>
      <c r="I446" s="82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ht="35.25" customHeight="1">
      <c r="A447" s="35"/>
      <c r="B447" s="35"/>
      <c r="C447" s="35"/>
      <c r="D447" s="35"/>
      <c r="E447" s="35"/>
      <c r="F447" s="35"/>
      <c r="G447" s="35"/>
      <c r="H447" s="82"/>
      <c r="I447" s="82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ht="35.25" customHeight="1">
      <c r="A448" s="35"/>
      <c r="B448" s="35"/>
      <c r="C448" s="35"/>
      <c r="D448" s="35"/>
      <c r="E448" s="35"/>
      <c r="F448" s="35"/>
      <c r="G448" s="35"/>
      <c r="H448" s="82"/>
      <c r="I448" s="82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ht="35.25" customHeight="1">
      <c r="A449" s="35"/>
      <c r="B449" s="35"/>
      <c r="C449" s="35"/>
      <c r="D449" s="35"/>
      <c r="E449" s="35"/>
      <c r="F449" s="35"/>
      <c r="G449" s="35"/>
      <c r="H449" s="82"/>
      <c r="I449" s="82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ht="35.25" customHeight="1">
      <c r="A450" s="35"/>
      <c r="B450" s="35"/>
      <c r="C450" s="35"/>
      <c r="D450" s="35"/>
      <c r="E450" s="35"/>
      <c r="F450" s="35"/>
      <c r="G450" s="35"/>
      <c r="H450" s="82"/>
      <c r="I450" s="82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ht="35.25" customHeight="1">
      <c r="A451" s="35"/>
      <c r="B451" s="35"/>
      <c r="C451" s="35"/>
      <c r="D451" s="35"/>
      <c r="E451" s="35"/>
      <c r="F451" s="35"/>
      <c r="G451" s="35"/>
      <c r="H451" s="82"/>
      <c r="I451" s="82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ht="35.25" customHeight="1">
      <c r="A452" s="35"/>
      <c r="B452" s="35"/>
      <c r="C452" s="35"/>
      <c r="D452" s="35"/>
      <c r="E452" s="35"/>
      <c r="F452" s="35"/>
      <c r="G452" s="35"/>
      <c r="H452" s="82"/>
      <c r="I452" s="82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ht="35.25" customHeight="1">
      <c r="A453" s="35"/>
      <c r="B453" s="35"/>
      <c r="C453" s="35"/>
      <c r="D453" s="35"/>
      <c r="E453" s="35"/>
      <c r="F453" s="35"/>
      <c r="G453" s="35"/>
      <c r="H453" s="82"/>
      <c r="I453" s="82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ht="35.25" customHeight="1">
      <c r="A454" s="35"/>
      <c r="B454" s="35"/>
      <c r="C454" s="35"/>
      <c r="D454" s="35"/>
      <c r="E454" s="35"/>
      <c r="F454" s="35"/>
      <c r="G454" s="35"/>
      <c r="H454" s="82"/>
      <c r="I454" s="82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ht="35.25" customHeight="1">
      <c r="A455" s="35"/>
      <c r="B455" s="35"/>
      <c r="C455" s="35"/>
      <c r="D455" s="35"/>
      <c r="E455" s="35"/>
      <c r="F455" s="35"/>
      <c r="G455" s="35"/>
      <c r="H455" s="82"/>
      <c r="I455" s="82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ht="35.25" customHeight="1">
      <c r="A456" s="35"/>
      <c r="B456" s="35"/>
      <c r="C456" s="35"/>
      <c r="D456" s="35"/>
      <c r="E456" s="35"/>
      <c r="F456" s="35"/>
      <c r="G456" s="35"/>
      <c r="H456" s="82"/>
      <c r="I456" s="82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ht="35.25" customHeight="1">
      <c r="A457" s="35"/>
      <c r="B457" s="35"/>
      <c r="C457" s="35"/>
      <c r="D457" s="35"/>
      <c r="E457" s="35"/>
      <c r="F457" s="35"/>
      <c r="G457" s="35"/>
      <c r="H457" s="82"/>
      <c r="I457" s="82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ht="35.25" customHeight="1">
      <c r="A458" s="35"/>
      <c r="B458" s="35"/>
      <c r="C458" s="35"/>
      <c r="D458" s="35"/>
      <c r="E458" s="35"/>
      <c r="F458" s="35"/>
      <c r="G458" s="35"/>
      <c r="H458" s="82"/>
      <c r="I458" s="82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ht="35.25" customHeight="1">
      <c r="A459" s="35"/>
      <c r="B459" s="35"/>
      <c r="C459" s="35"/>
      <c r="D459" s="35"/>
      <c r="E459" s="35"/>
      <c r="F459" s="35"/>
      <c r="G459" s="35"/>
      <c r="H459" s="82"/>
      <c r="I459" s="82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ht="35.25" customHeight="1">
      <c r="A460" s="35"/>
      <c r="B460" s="35"/>
      <c r="C460" s="35"/>
      <c r="D460" s="35"/>
      <c r="E460" s="35"/>
      <c r="F460" s="35"/>
      <c r="G460" s="35"/>
      <c r="H460" s="82"/>
      <c r="I460" s="82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ht="35.25" customHeight="1">
      <c r="A461" s="35"/>
      <c r="B461" s="35"/>
      <c r="C461" s="35"/>
      <c r="D461" s="35"/>
      <c r="E461" s="35"/>
      <c r="F461" s="35"/>
      <c r="G461" s="35"/>
      <c r="H461" s="82"/>
      <c r="I461" s="82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ht="35.25" customHeight="1">
      <c r="A462" s="35"/>
      <c r="B462" s="35"/>
      <c r="C462" s="35"/>
      <c r="D462" s="35"/>
      <c r="E462" s="35"/>
      <c r="F462" s="35"/>
      <c r="G462" s="35"/>
      <c r="H462" s="82"/>
      <c r="I462" s="82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ht="35.25" customHeight="1">
      <c r="A463" s="35"/>
      <c r="B463" s="35"/>
      <c r="C463" s="35"/>
      <c r="D463" s="35"/>
      <c r="E463" s="35"/>
      <c r="F463" s="35"/>
      <c r="G463" s="35"/>
      <c r="H463" s="82"/>
      <c r="I463" s="82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ht="35.25" customHeight="1">
      <c r="A464" s="35"/>
      <c r="B464" s="35"/>
      <c r="C464" s="35"/>
      <c r="D464" s="35"/>
      <c r="E464" s="35"/>
      <c r="F464" s="35"/>
      <c r="G464" s="35"/>
      <c r="H464" s="82"/>
      <c r="I464" s="82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ht="35.25" customHeight="1">
      <c r="A465" s="35"/>
      <c r="B465" s="35"/>
      <c r="C465" s="35"/>
      <c r="D465" s="35"/>
      <c r="E465" s="35"/>
      <c r="F465" s="35"/>
      <c r="G465" s="35"/>
      <c r="H465" s="82"/>
      <c r="I465" s="82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ht="35.25" customHeight="1">
      <c r="A466" s="35"/>
      <c r="B466" s="35"/>
      <c r="C466" s="35"/>
      <c r="D466" s="35"/>
      <c r="E466" s="35"/>
      <c r="F466" s="35"/>
      <c r="G466" s="35"/>
      <c r="H466" s="82"/>
      <c r="I466" s="82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ht="35.25" customHeight="1">
      <c r="A467" s="35"/>
      <c r="B467" s="35"/>
      <c r="C467" s="35"/>
      <c r="D467" s="35"/>
      <c r="E467" s="35"/>
      <c r="F467" s="35"/>
      <c r="G467" s="35"/>
      <c r="H467" s="82"/>
      <c r="I467" s="82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ht="35.25" customHeight="1">
      <c r="A468" s="35"/>
      <c r="B468" s="35"/>
      <c r="C468" s="35"/>
      <c r="D468" s="35"/>
      <c r="E468" s="35"/>
      <c r="F468" s="35"/>
      <c r="G468" s="35"/>
      <c r="H468" s="82"/>
      <c r="I468" s="82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ht="35.25" customHeight="1">
      <c r="A469" s="35"/>
      <c r="B469" s="35"/>
      <c r="C469" s="35"/>
      <c r="D469" s="35"/>
      <c r="E469" s="35"/>
      <c r="F469" s="35"/>
      <c r="G469" s="35"/>
      <c r="H469" s="82"/>
      <c r="I469" s="82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ht="35.25" customHeight="1">
      <c r="A470" s="35"/>
      <c r="B470" s="35"/>
      <c r="C470" s="35"/>
      <c r="D470" s="35"/>
      <c r="E470" s="35"/>
      <c r="F470" s="35"/>
      <c r="G470" s="35"/>
      <c r="H470" s="82"/>
      <c r="I470" s="82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ht="35.25" customHeight="1">
      <c r="A471" s="35"/>
      <c r="B471" s="35"/>
      <c r="C471" s="35"/>
      <c r="D471" s="35"/>
      <c r="E471" s="35"/>
      <c r="F471" s="35"/>
      <c r="G471" s="35"/>
      <c r="H471" s="82"/>
      <c r="I471" s="82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ht="35.25" customHeight="1">
      <c r="A472" s="35"/>
      <c r="B472" s="35"/>
      <c r="C472" s="35"/>
      <c r="D472" s="35"/>
      <c r="E472" s="35"/>
      <c r="F472" s="35"/>
      <c r="G472" s="35"/>
      <c r="H472" s="82"/>
      <c r="I472" s="82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ht="35.25" customHeight="1">
      <c r="A473" s="35"/>
      <c r="B473" s="35"/>
      <c r="C473" s="35"/>
      <c r="D473" s="35"/>
      <c r="E473" s="35"/>
      <c r="F473" s="35"/>
      <c r="G473" s="35"/>
      <c r="H473" s="82"/>
      <c r="I473" s="82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ht="35.25" customHeight="1">
      <c r="A474" s="35"/>
      <c r="B474" s="35"/>
      <c r="C474" s="35"/>
      <c r="D474" s="35"/>
      <c r="E474" s="35"/>
      <c r="F474" s="35"/>
      <c r="G474" s="35"/>
      <c r="H474" s="82"/>
      <c r="I474" s="82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ht="35.25" customHeight="1">
      <c r="A475" s="35"/>
      <c r="B475" s="35"/>
      <c r="C475" s="35"/>
      <c r="D475" s="35"/>
      <c r="E475" s="35"/>
      <c r="F475" s="35"/>
      <c r="G475" s="35"/>
      <c r="H475" s="82"/>
      <c r="I475" s="82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ht="35.25" customHeight="1">
      <c r="A476" s="35"/>
      <c r="B476" s="35"/>
      <c r="C476" s="35"/>
      <c r="D476" s="35"/>
      <c r="E476" s="35"/>
      <c r="F476" s="35"/>
      <c r="G476" s="35"/>
      <c r="H476" s="82"/>
      <c r="I476" s="82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ht="35.25" customHeight="1">
      <c r="A477" s="35"/>
      <c r="B477" s="35"/>
      <c r="C477" s="35"/>
      <c r="D477" s="35"/>
      <c r="E477" s="35"/>
      <c r="F477" s="35"/>
      <c r="G477" s="35"/>
      <c r="H477" s="82"/>
      <c r="I477" s="82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ht="35.25" customHeight="1">
      <c r="A478" s="35"/>
      <c r="B478" s="35"/>
      <c r="C478" s="35"/>
      <c r="D478" s="35"/>
      <c r="E478" s="35"/>
      <c r="F478" s="35"/>
      <c r="G478" s="35"/>
      <c r="H478" s="82"/>
      <c r="I478" s="82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ht="35.25" customHeight="1">
      <c r="A479" s="35"/>
      <c r="B479" s="35"/>
      <c r="C479" s="35"/>
      <c r="D479" s="35"/>
      <c r="E479" s="35"/>
      <c r="F479" s="35"/>
      <c r="G479" s="35"/>
      <c r="H479" s="82"/>
      <c r="I479" s="82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ht="35.25" customHeight="1">
      <c r="A480" s="35"/>
      <c r="B480" s="35"/>
      <c r="C480" s="35"/>
      <c r="D480" s="35"/>
      <c r="E480" s="35"/>
      <c r="F480" s="35"/>
      <c r="G480" s="35"/>
      <c r="H480" s="82"/>
      <c r="I480" s="82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ht="35.25" customHeight="1">
      <c r="A481" s="35"/>
      <c r="B481" s="35"/>
      <c r="C481" s="35"/>
      <c r="D481" s="35"/>
      <c r="E481" s="35"/>
      <c r="F481" s="35"/>
      <c r="G481" s="35"/>
      <c r="H481" s="82"/>
      <c r="I481" s="82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ht="35.25" customHeight="1">
      <c r="A482" s="35"/>
      <c r="B482" s="35"/>
      <c r="C482" s="35"/>
      <c r="D482" s="35"/>
      <c r="E482" s="35"/>
      <c r="F482" s="35"/>
      <c r="G482" s="35"/>
      <c r="H482" s="82"/>
      <c r="I482" s="82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ht="35.25" customHeight="1">
      <c r="A483" s="35"/>
      <c r="B483" s="35"/>
      <c r="C483" s="35"/>
      <c r="D483" s="35"/>
      <c r="E483" s="35"/>
      <c r="F483" s="35"/>
      <c r="G483" s="35"/>
      <c r="H483" s="82"/>
      <c r="I483" s="82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ht="35.25" customHeight="1">
      <c r="A484" s="35"/>
      <c r="B484" s="35"/>
      <c r="C484" s="35"/>
      <c r="D484" s="35"/>
      <c r="E484" s="35"/>
      <c r="F484" s="35"/>
      <c r="G484" s="35"/>
      <c r="H484" s="82"/>
      <c r="I484" s="82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ht="35.25" customHeight="1">
      <c r="A485" s="35"/>
      <c r="B485" s="35"/>
      <c r="C485" s="35"/>
      <c r="D485" s="35"/>
      <c r="E485" s="35"/>
      <c r="F485" s="35"/>
      <c r="G485" s="35"/>
      <c r="H485" s="82"/>
      <c r="I485" s="82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ht="35.25" customHeight="1">
      <c r="A486" s="35"/>
      <c r="B486" s="35"/>
      <c r="C486" s="35"/>
      <c r="D486" s="35"/>
      <c r="E486" s="35"/>
      <c r="F486" s="35"/>
      <c r="G486" s="35"/>
      <c r="H486" s="82"/>
      <c r="I486" s="82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ht="35.25" customHeight="1">
      <c r="A487" s="35"/>
      <c r="B487" s="35"/>
      <c r="C487" s="35"/>
      <c r="D487" s="35"/>
      <c r="E487" s="35"/>
      <c r="F487" s="35"/>
      <c r="G487" s="35"/>
      <c r="H487" s="82"/>
      <c r="I487" s="82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ht="35.25" customHeight="1">
      <c r="A488" s="35"/>
      <c r="B488" s="35"/>
      <c r="C488" s="35"/>
      <c r="D488" s="35"/>
      <c r="E488" s="35"/>
      <c r="F488" s="35"/>
      <c r="G488" s="35"/>
      <c r="H488" s="82"/>
      <c r="I488" s="82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ht="35.25" customHeight="1">
      <c r="A489" s="35"/>
      <c r="B489" s="35"/>
      <c r="C489" s="35"/>
      <c r="D489" s="35"/>
      <c r="E489" s="35"/>
      <c r="F489" s="35"/>
      <c r="G489" s="35"/>
      <c r="H489" s="82"/>
      <c r="I489" s="82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ht="35.25" customHeight="1">
      <c r="A490" s="35"/>
      <c r="B490" s="35"/>
      <c r="C490" s="35"/>
      <c r="D490" s="35"/>
      <c r="E490" s="35"/>
      <c r="F490" s="35"/>
      <c r="G490" s="35"/>
      <c r="H490" s="82"/>
      <c r="I490" s="82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ht="35.25" customHeight="1">
      <c r="A491" s="35"/>
      <c r="B491" s="35"/>
      <c r="C491" s="35"/>
      <c r="D491" s="35"/>
      <c r="E491" s="35"/>
      <c r="F491" s="35"/>
      <c r="G491" s="35"/>
      <c r="H491" s="82"/>
      <c r="I491" s="82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ht="35.25" customHeight="1">
      <c r="A492" s="35"/>
      <c r="B492" s="35"/>
      <c r="C492" s="35"/>
      <c r="D492" s="35"/>
      <c r="E492" s="35"/>
      <c r="F492" s="35"/>
      <c r="G492" s="35"/>
      <c r="H492" s="82"/>
      <c r="I492" s="82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ht="35.25" customHeight="1">
      <c r="A493" s="35"/>
      <c r="B493" s="35"/>
      <c r="C493" s="35"/>
      <c r="D493" s="35"/>
      <c r="E493" s="35"/>
      <c r="F493" s="35"/>
      <c r="G493" s="35"/>
      <c r="H493" s="82"/>
      <c r="I493" s="82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ht="35.25" customHeight="1">
      <c r="A494" s="35"/>
      <c r="B494" s="35"/>
      <c r="C494" s="35"/>
      <c r="D494" s="35"/>
      <c r="E494" s="35"/>
      <c r="F494" s="35"/>
      <c r="G494" s="35"/>
      <c r="H494" s="82"/>
      <c r="I494" s="82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ht="35.25" customHeight="1">
      <c r="A495" s="35"/>
      <c r="B495" s="35"/>
      <c r="C495" s="35"/>
      <c r="D495" s="35"/>
      <c r="E495" s="35"/>
      <c r="F495" s="35"/>
      <c r="G495" s="35"/>
      <c r="H495" s="82"/>
      <c r="I495" s="82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ht="35.25" customHeight="1">
      <c r="A496" s="35"/>
      <c r="B496" s="35"/>
      <c r="C496" s="35"/>
      <c r="D496" s="35"/>
      <c r="E496" s="35"/>
      <c r="F496" s="35"/>
      <c r="G496" s="35"/>
      <c r="H496" s="82"/>
      <c r="I496" s="82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ht="35.25" customHeight="1">
      <c r="A497" s="35"/>
      <c r="B497" s="35"/>
      <c r="C497" s="35"/>
      <c r="D497" s="35"/>
      <c r="E497" s="35"/>
      <c r="F497" s="35"/>
      <c r="G497" s="35"/>
      <c r="H497" s="82"/>
      <c r="I497" s="82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ht="35.25" customHeight="1">
      <c r="A498" s="35"/>
      <c r="B498" s="35"/>
      <c r="C498" s="35"/>
      <c r="D498" s="35"/>
      <c r="E498" s="35"/>
      <c r="F498" s="35"/>
      <c r="G498" s="35"/>
      <c r="H498" s="82"/>
      <c r="I498" s="82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ht="35.25" customHeight="1">
      <c r="A499" s="35"/>
      <c r="B499" s="35"/>
      <c r="C499" s="35"/>
      <c r="D499" s="35"/>
      <c r="E499" s="35"/>
      <c r="F499" s="35"/>
      <c r="G499" s="35"/>
      <c r="H499" s="82"/>
      <c r="I499" s="82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ht="35.25" customHeight="1">
      <c r="A500" s="35"/>
      <c r="B500" s="35"/>
      <c r="C500" s="35"/>
      <c r="D500" s="35"/>
      <c r="E500" s="35"/>
      <c r="F500" s="35"/>
      <c r="G500" s="35"/>
      <c r="H500" s="82"/>
      <c r="I500" s="82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ht="35.25" customHeight="1">
      <c r="A501" s="35"/>
      <c r="B501" s="35"/>
      <c r="C501" s="35"/>
      <c r="D501" s="35"/>
      <c r="E501" s="35"/>
      <c r="F501" s="35"/>
      <c r="G501" s="35"/>
      <c r="H501" s="82"/>
      <c r="I501" s="82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ht="35.25" customHeight="1">
      <c r="A502" s="35"/>
      <c r="B502" s="35"/>
      <c r="C502" s="35"/>
      <c r="D502" s="35"/>
      <c r="E502" s="35"/>
      <c r="F502" s="35"/>
      <c r="G502" s="35"/>
      <c r="H502" s="82"/>
      <c r="I502" s="82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ht="35.25" customHeight="1">
      <c r="A503" s="35"/>
      <c r="B503" s="35"/>
      <c r="C503" s="35"/>
      <c r="D503" s="35"/>
      <c r="E503" s="35"/>
      <c r="F503" s="35"/>
      <c r="G503" s="35"/>
      <c r="H503" s="82"/>
      <c r="I503" s="82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ht="35.25" customHeight="1">
      <c r="A504" s="35"/>
      <c r="B504" s="35"/>
      <c r="C504" s="35"/>
      <c r="D504" s="35"/>
      <c r="E504" s="35"/>
      <c r="F504" s="35"/>
      <c r="G504" s="35"/>
      <c r="H504" s="82"/>
      <c r="I504" s="82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ht="35.25" customHeight="1">
      <c r="A505" s="35"/>
      <c r="B505" s="35"/>
      <c r="C505" s="35"/>
      <c r="D505" s="35"/>
      <c r="E505" s="35"/>
      <c r="F505" s="35"/>
      <c r="G505" s="35"/>
      <c r="H505" s="82"/>
      <c r="I505" s="82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ht="35.25" customHeight="1">
      <c r="A506" s="35"/>
      <c r="B506" s="35"/>
      <c r="C506" s="35"/>
      <c r="D506" s="35"/>
      <c r="E506" s="35"/>
      <c r="F506" s="35"/>
      <c r="G506" s="35"/>
      <c r="H506" s="82"/>
      <c r="I506" s="82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ht="35.25" customHeight="1">
      <c r="A507" s="35"/>
      <c r="B507" s="35"/>
      <c r="C507" s="35"/>
      <c r="D507" s="35"/>
      <c r="E507" s="35"/>
      <c r="F507" s="35"/>
      <c r="G507" s="35"/>
      <c r="H507" s="82"/>
      <c r="I507" s="82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ht="35.25" customHeight="1">
      <c r="A508" s="35"/>
      <c r="B508" s="35"/>
      <c r="C508" s="35"/>
      <c r="D508" s="35"/>
      <c r="E508" s="35"/>
      <c r="F508" s="35"/>
      <c r="G508" s="35"/>
      <c r="H508" s="82"/>
      <c r="I508" s="82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ht="35.25" customHeight="1">
      <c r="A509" s="35"/>
      <c r="B509" s="35"/>
      <c r="C509" s="35"/>
      <c r="D509" s="35"/>
      <c r="E509" s="35"/>
      <c r="F509" s="35"/>
      <c r="G509" s="35"/>
      <c r="H509" s="82"/>
      <c r="I509" s="82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ht="35.25" customHeight="1">
      <c r="A510" s="35"/>
      <c r="B510" s="35"/>
      <c r="C510" s="35"/>
      <c r="D510" s="35"/>
      <c r="E510" s="35"/>
      <c r="F510" s="35"/>
      <c r="G510" s="35"/>
      <c r="H510" s="82"/>
      <c r="I510" s="82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ht="35.25" customHeight="1">
      <c r="A511" s="35"/>
      <c r="B511" s="35"/>
      <c r="C511" s="35"/>
      <c r="D511" s="35"/>
      <c r="E511" s="35"/>
      <c r="F511" s="35"/>
      <c r="G511" s="35"/>
      <c r="H511" s="82"/>
      <c r="I511" s="82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ht="35.25" customHeight="1">
      <c r="A512" s="35"/>
      <c r="B512" s="35"/>
      <c r="C512" s="35"/>
      <c r="D512" s="35"/>
      <c r="E512" s="35"/>
      <c r="F512" s="35"/>
      <c r="G512" s="35"/>
      <c r="H512" s="82"/>
      <c r="I512" s="82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ht="35.25" customHeight="1">
      <c r="A513" s="35"/>
      <c r="B513" s="35"/>
      <c r="C513" s="35"/>
      <c r="D513" s="35"/>
      <c r="E513" s="35"/>
      <c r="F513" s="35"/>
      <c r="G513" s="35"/>
      <c r="H513" s="82"/>
      <c r="I513" s="82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ht="35.25" customHeight="1">
      <c r="A514" s="35"/>
      <c r="B514" s="35"/>
      <c r="C514" s="35"/>
      <c r="D514" s="35"/>
      <c r="E514" s="35"/>
      <c r="F514" s="35"/>
      <c r="G514" s="35"/>
      <c r="H514" s="82"/>
      <c r="I514" s="82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ht="35.25" customHeight="1">
      <c r="A515" s="35"/>
      <c r="B515" s="35"/>
      <c r="C515" s="35"/>
      <c r="D515" s="35"/>
      <c r="E515" s="35"/>
      <c r="F515" s="35"/>
      <c r="G515" s="35"/>
      <c r="H515" s="82"/>
      <c r="I515" s="82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ht="35.25" customHeight="1">
      <c r="A516" s="35"/>
      <c r="B516" s="35"/>
      <c r="C516" s="35"/>
      <c r="D516" s="35"/>
      <c r="E516" s="35"/>
      <c r="F516" s="35"/>
      <c r="G516" s="35"/>
      <c r="H516" s="82"/>
      <c r="I516" s="82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ht="35.25" customHeight="1">
      <c r="A517" s="35"/>
      <c r="B517" s="35"/>
      <c r="C517" s="35"/>
      <c r="D517" s="35"/>
      <c r="E517" s="35"/>
      <c r="F517" s="35"/>
      <c r="G517" s="35"/>
      <c r="H517" s="82"/>
      <c r="I517" s="82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ht="35.25" customHeight="1">
      <c r="A518" s="35"/>
      <c r="B518" s="35"/>
      <c r="C518" s="35"/>
      <c r="D518" s="35"/>
      <c r="E518" s="35"/>
      <c r="F518" s="35"/>
      <c r="G518" s="35"/>
      <c r="H518" s="82"/>
      <c r="I518" s="82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ht="35.25" customHeight="1">
      <c r="A519" s="35"/>
      <c r="B519" s="35"/>
      <c r="C519" s="35"/>
      <c r="D519" s="35"/>
      <c r="E519" s="35"/>
      <c r="F519" s="35"/>
      <c r="G519" s="35"/>
      <c r="H519" s="82"/>
      <c r="I519" s="82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ht="35.25" customHeight="1">
      <c r="A520" s="35"/>
      <c r="B520" s="35"/>
      <c r="C520" s="35"/>
      <c r="D520" s="35"/>
      <c r="E520" s="35"/>
      <c r="F520" s="35"/>
      <c r="G520" s="35"/>
      <c r="H520" s="82"/>
      <c r="I520" s="82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ht="35.25" customHeight="1">
      <c r="A521" s="35"/>
      <c r="B521" s="35"/>
      <c r="C521" s="35"/>
      <c r="D521" s="35"/>
      <c r="E521" s="35"/>
      <c r="F521" s="35"/>
      <c r="G521" s="35"/>
      <c r="H521" s="82"/>
      <c r="I521" s="82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ht="35.25" customHeight="1">
      <c r="A522" s="35"/>
      <c r="B522" s="35"/>
      <c r="C522" s="35"/>
      <c r="D522" s="35"/>
      <c r="E522" s="35"/>
      <c r="F522" s="35"/>
      <c r="G522" s="35"/>
      <c r="H522" s="82"/>
      <c r="I522" s="82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ht="35.25" customHeight="1">
      <c r="A523" s="35"/>
      <c r="B523" s="35"/>
      <c r="C523" s="35"/>
      <c r="D523" s="35"/>
      <c r="E523" s="35"/>
      <c r="F523" s="35"/>
      <c r="G523" s="35"/>
      <c r="H523" s="82"/>
      <c r="I523" s="82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ht="35.25" customHeight="1">
      <c r="A524" s="35"/>
      <c r="B524" s="35"/>
      <c r="C524" s="35"/>
      <c r="D524" s="35"/>
      <c r="E524" s="35"/>
      <c r="F524" s="35"/>
      <c r="G524" s="35"/>
      <c r="H524" s="82"/>
      <c r="I524" s="82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ht="35.25" customHeight="1">
      <c r="A525" s="35"/>
      <c r="B525" s="35"/>
      <c r="C525" s="35"/>
      <c r="D525" s="35"/>
      <c r="E525" s="35"/>
      <c r="F525" s="35"/>
      <c r="G525" s="35"/>
      <c r="H525" s="82"/>
      <c r="I525" s="82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ht="35.25" customHeight="1">
      <c r="A526" s="35"/>
      <c r="B526" s="35"/>
      <c r="C526" s="35"/>
      <c r="D526" s="35"/>
      <c r="E526" s="35"/>
      <c r="F526" s="35"/>
      <c r="G526" s="35"/>
      <c r="H526" s="82"/>
      <c r="I526" s="82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ht="35.25" customHeight="1">
      <c r="A527" s="35"/>
      <c r="B527" s="35"/>
      <c r="C527" s="35"/>
      <c r="D527" s="35"/>
      <c r="E527" s="35"/>
      <c r="F527" s="35"/>
      <c r="G527" s="35"/>
      <c r="H527" s="82"/>
      <c r="I527" s="82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ht="35.25" customHeight="1">
      <c r="A528" s="35"/>
      <c r="B528" s="35"/>
      <c r="C528" s="35"/>
      <c r="D528" s="35"/>
      <c r="E528" s="35"/>
      <c r="F528" s="35"/>
      <c r="G528" s="35"/>
      <c r="H528" s="82"/>
      <c r="I528" s="82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ht="35.25" customHeight="1">
      <c r="A529" s="35"/>
      <c r="B529" s="35"/>
      <c r="C529" s="35"/>
      <c r="D529" s="35"/>
      <c r="E529" s="35"/>
      <c r="F529" s="35"/>
      <c r="G529" s="35"/>
      <c r="H529" s="82"/>
      <c r="I529" s="82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ht="35.25" customHeight="1">
      <c r="A530" s="35"/>
      <c r="B530" s="35"/>
      <c r="C530" s="35"/>
      <c r="D530" s="35"/>
      <c r="E530" s="35"/>
      <c r="F530" s="35"/>
      <c r="G530" s="35"/>
      <c r="H530" s="82"/>
      <c r="I530" s="82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ht="35.25" customHeight="1">
      <c r="A531" s="35"/>
      <c r="B531" s="35"/>
      <c r="C531" s="35"/>
      <c r="D531" s="35"/>
      <c r="E531" s="35"/>
      <c r="F531" s="35"/>
      <c r="G531" s="35"/>
      <c r="H531" s="82"/>
      <c r="I531" s="82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ht="35.25" customHeight="1">
      <c r="A532" s="35"/>
      <c r="B532" s="35"/>
      <c r="C532" s="35"/>
      <c r="D532" s="35"/>
      <c r="E532" s="35"/>
      <c r="F532" s="35"/>
      <c r="G532" s="35"/>
      <c r="H532" s="82"/>
      <c r="I532" s="82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ht="35.25" customHeight="1">
      <c r="A533" s="35"/>
      <c r="B533" s="35"/>
      <c r="C533" s="35"/>
      <c r="D533" s="35"/>
      <c r="E533" s="35"/>
      <c r="F533" s="35"/>
      <c r="G533" s="35"/>
      <c r="H533" s="82"/>
      <c r="I533" s="82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ht="35.25" customHeight="1">
      <c r="A534" s="35"/>
      <c r="B534" s="35"/>
      <c r="C534" s="35"/>
      <c r="D534" s="35"/>
      <c r="E534" s="35"/>
      <c r="F534" s="35"/>
      <c r="G534" s="35"/>
      <c r="H534" s="82"/>
      <c r="I534" s="82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ht="35.25" customHeight="1">
      <c r="A535" s="35"/>
      <c r="B535" s="35"/>
      <c r="C535" s="35"/>
      <c r="D535" s="35"/>
      <c r="E535" s="35"/>
      <c r="F535" s="35"/>
      <c r="G535" s="35"/>
      <c r="H535" s="82"/>
      <c r="I535" s="82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ht="35.25" customHeight="1">
      <c r="A536" s="35"/>
      <c r="B536" s="35"/>
      <c r="C536" s="35"/>
      <c r="D536" s="35"/>
      <c r="E536" s="35"/>
      <c r="F536" s="35"/>
      <c r="G536" s="35"/>
      <c r="H536" s="82"/>
      <c r="I536" s="82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ht="35.25" customHeight="1">
      <c r="A537" s="35"/>
      <c r="B537" s="35"/>
      <c r="C537" s="35"/>
      <c r="D537" s="35"/>
      <c r="E537" s="35"/>
      <c r="F537" s="35"/>
      <c r="G537" s="35"/>
      <c r="H537" s="82"/>
      <c r="I537" s="82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ht="35.25" customHeight="1">
      <c r="A538" s="35"/>
      <c r="B538" s="35"/>
      <c r="C538" s="35"/>
      <c r="D538" s="35"/>
      <c r="E538" s="35"/>
      <c r="F538" s="35"/>
      <c r="G538" s="35"/>
      <c r="H538" s="82"/>
      <c r="I538" s="82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ht="35.25" customHeight="1">
      <c r="A539" s="35"/>
      <c r="B539" s="35"/>
      <c r="C539" s="35"/>
      <c r="D539" s="35"/>
      <c r="E539" s="35"/>
      <c r="F539" s="35"/>
      <c r="G539" s="35"/>
      <c r="H539" s="82"/>
      <c r="I539" s="82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ht="35.25" customHeight="1">
      <c r="A540" s="35"/>
      <c r="B540" s="35"/>
      <c r="C540" s="35"/>
      <c r="D540" s="35"/>
      <c r="E540" s="35"/>
      <c r="F540" s="35"/>
      <c r="G540" s="35"/>
      <c r="H540" s="82"/>
      <c r="I540" s="82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ht="35.25" customHeight="1">
      <c r="A541" s="35"/>
      <c r="B541" s="35"/>
      <c r="C541" s="35"/>
      <c r="D541" s="35"/>
      <c r="E541" s="35"/>
      <c r="F541" s="35"/>
      <c r="G541" s="35"/>
      <c r="H541" s="82"/>
      <c r="I541" s="82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ht="35.25" customHeight="1">
      <c r="A542" s="35"/>
      <c r="B542" s="35"/>
      <c r="C542" s="35"/>
      <c r="D542" s="35"/>
      <c r="E542" s="35"/>
      <c r="F542" s="35"/>
      <c r="G542" s="35"/>
      <c r="H542" s="82"/>
      <c r="I542" s="82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ht="35.25" customHeight="1">
      <c r="A543" s="35"/>
      <c r="B543" s="35"/>
      <c r="C543" s="35"/>
      <c r="D543" s="35"/>
      <c r="E543" s="35"/>
      <c r="F543" s="35"/>
      <c r="G543" s="35"/>
      <c r="H543" s="82"/>
      <c r="I543" s="82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ht="35.25" customHeight="1">
      <c r="A544" s="35"/>
      <c r="B544" s="35"/>
      <c r="C544" s="35"/>
      <c r="D544" s="35"/>
      <c r="E544" s="35"/>
      <c r="F544" s="35"/>
      <c r="G544" s="35"/>
      <c r="H544" s="82"/>
      <c r="I544" s="82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ht="35.25" customHeight="1">
      <c r="A545" s="35"/>
      <c r="B545" s="35"/>
      <c r="C545" s="35"/>
      <c r="D545" s="35"/>
      <c r="E545" s="35"/>
      <c r="F545" s="35"/>
      <c r="G545" s="35"/>
      <c r="H545" s="82"/>
      <c r="I545" s="82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ht="35.25" customHeight="1">
      <c r="A546" s="35"/>
      <c r="B546" s="35"/>
      <c r="C546" s="35"/>
      <c r="D546" s="35"/>
      <c r="E546" s="35"/>
      <c r="F546" s="35"/>
      <c r="G546" s="35"/>
      <c r="H546" s="82"/>
      <c r="I546" s="82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ht="35.25" customHeight="1">
      <c r="A547" s="35"/>
      <c r="B547" s="35"/>
      <c r="C547" s="35"/>
      <c r="D547" s="35"/>
      <c r="E547" s="35"/>
      <c r="F547" s="35"/>
      <c r="G547" s="35"/>
      <c r="H547" s="82"/>
      <c r="I547" s="82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ht="35.25" customHeight="1">
      <c r="A548" s="35"/>
      <c r="B548" s="35"/>
      <c r="C548" s="35"/>
      <c r="D548" s="35"/>
      <c r="E548" s="35"/>
      <c r="F548" s="35"/>
      <c r="G548" s="35"/>
      <c r="H548" s="82"/>
      <c r="I548" s="82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ht="35.25" customHeight="1">
      <c r="A549" s="35"/>
      <c r="B549" s="35"/>
      <c r="C549" s="35"/>
      <c r="D549" s="35"/>
      <c r="E549" s="35"/>
      <c r="F549" s="35"/>
      <c r="G549" s="35"/>
      <c r="H549" s="82"/>
      <c r="I549" s="82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ht="35.25" customHeight="1">
      <c r="A550" s="35"/>
      <c r="B550" s="35"/>
      <c r="C550" s="35"/>
      <c r="D550" s="35"/>
      <c r="E550" s="35"/>
      <c r="F550" s="35"/>
      <c r="G550" s="35"/>
      <c r="H550" s="82"/>
      <c r="I550" s="82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ht="35.25" customHeight="1">
      <c r="A551" s="35"/>
      <c r="B551" s="35"/>
      <c r="C551" s="35"/>
      <c r="D551" s="35"/>
      <c r="E551" s="35"/>
      <c r="F551" s="35"/>
      <c r="G551" s="35"/>
      <c r="H551" s="82"/>
      <c r="I551" s="82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ht="35.25" customHeight="1">
      <c r="A552" s="35"/>
      <c r="B552" s="35"/>
      <c r="C552" s="35"/>
      <c r="D552" s="35"/>
      <c r="E552" s="35"/>
      <c r="F552" s="35"/>
      <c r="G552" s="35"/>
      <c r="H552" s="82"/>
      <c r="I552" s="82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ht="35.25" customHeight="1">
      <c r="A553" s="35"/>
      <c r="B553" s="35"/>
      <c r="C553" s="35"/>
      <c r="D553" s="35"/>
      <c r="E553" s="35"/>
      <c r="F553" s="35"/>
      <c r="G553" s="35"/>
      <c r="H553" s="82"/>
      <c r="I553" s="82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ht="35.25" customHeight="1">
      <c r="A554" s="35"/>
      <c r="B554" s="35"/>
      <c r="C554" s="35"/>
      <c r="D554" s="35"/>
      <c r="E554" s="35"/>
      <c r="F554" s="35"/>
      <c r="G554" s="35"/>
      <c r="H554" s="82"/>
      <c r="I554" s="82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ht="35.25" customHeight="1">
      <c r="A555" s="35"/>
      <c r="B555" s="35"/>
      <c r="C555" s="35"/>
      <c r="D555" s="35"/>
      <c r="E555" s="35"/>
      <c r="F555" s="35"/>
      <c r="G555" s="35"/>
      <c r="H555" s="82"/>
      <c r="I555" s="82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ht="35.25" customHeight="1">
      <c r="A556" s="35"/>
      <c r="B556" s="35"/>
      <c r="C556" s="35"/>
      <c r="D556" s="35"/>
      <c r="E556" s="35"/>
      <c r="F556" s="35"/>
      <c r="G556" s="35"/>
      <c r="H556" s="82"/>
      <c r="I556" s="82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ht="35.25" customHeight="1">
      <c r="A557" s="35"/>
      <c r="B557" s="35"/>
      <c r="C557" s="35"/>
      <c r="D557" s="35"/>
      <c r="E557" s="35"/>
      <c r="F557" s="35"/>
      <c r="G557" s="35"/>
      <c r="H557" s="82"/>
      <c r="I557" s="82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ht="35.25" customHeight="1">
      <c r="A558" s="35"/>
      <c r="B558" s="35"/>
      <c r="C558" s="35"/>
      <c r="D558" s="35"/>
      <c r="E558" s="35"/>
      <c r="F558" s="35"/>
      <c r="G558" s="35"/>
      <c r="H558" s="82"/>
      <c r="I558" s="82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ht="35.25" customHeight="1">
      <c r="A559" s="35"/>
      <c r="B559" s="35"/>
      <c r="C559" s="35"/>
      <c r="D559" s="35"/>
      <c r="E559" s="35"/>
      <c r="F559" s="35"/>
      <c r="G559" s="35"/>
      <c r="H559" s="82"/>
      <c r="I559" s="82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ht="35.25" customHeight="1">
      <c r="A560" s="35"/>
      <c r="B560" s="35"/>
      <c r="C560" s="35"/>
      <c r="D560" s="35"/>
      <c r="E560" s="35"/>
      <c r="F560" s="35"/>
      <c r="G560" s="35"/>
      <c r="H560" s="82"/>
      <c r="I560" s="82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ht="35.25" customHeight="1">
      <c r="A561" s="35"/>
      <c r="B561" s="35"/>
      <c r="C561" s="35"/>
      <c r="D561" s="35"/>
      <c r="E561" s="35"/>
      <c r="F561" s="35"/>
      <c r="G561" s="35"/>
      <c r="H561" s="82"/>
      <c r="I561" s="82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ht="35.25" customHeight="1">
      <c r="A562" s="35"/>
      <c r="B562" s="35"/>
      <c r="C562" s="35"/>
      <c r="D562" s="35"/>
      <c r="E562" s="35"/>
      <c r="F562" s="35"/>
      <c r="G562" s="35"/>
      <c r="H562" s="82"/>
      <c r="I562" s="82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ht="35.25" customHeight="1">
      <c r="A563" s="35"/>
      <c r="B563" s="35"/>
      <c r="C563" s="35"/>
      <c r="D563" s="35"/>
      <c r="E563" s="35"/>
      <c r="F563" s="35"/>
      <c r="G563" s="35"/>
      <c r="H563" s="82"/>
      <c r="I563" s="82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ht="35.25" customHeight="1">
      <c r="A564" s="35"/>
      <c r="B564" s="35"/>
      <c r="C564" s="35"/>
      <c r="D564" s="35"/>
      <c r="E564" s="35"/>
      <c r="F564" s="35"/>
      <c r="G564" s="35"/>
      <c r="H564" s="82"/>
      <c r="I564" s="82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ht="35.25" customHeight="1">
      <c r="A565" s="35"/>
      <c r="B565" s="35"/>
      <c r="C565" s="35"/>
      <c r="D565" s="35"/>
      <c r="E565" s="35"/>
      <c r="F565" s="35"/>
      <c r="G565" s="35"/>
      <c r="H565" s="82"/>
      <c r="I565" s="82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ht="35.25" customHeight="1">
      <c r="A566" s="35"/>
      <c r="B566" s="35"/>
      <c r="C566" s="35"/>
      <c r="D566" s="35"/>
      <c r="E566" s="35"/>
      <c r="F566" s="35"/>
      <c r="G566" s="35"/>
      <c r="H566" s="82"/>
      <c r="I566" s="82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ht="35.25" customHeight="1">
      <c r="A567" s="35"/>
      <c r="B567" s="35"/>
      <c r="C567" s="35"/>
      <c r="D567" s="35"/>
      <c r="E567" s="35"/>
      <c r="F567" s="35"/>
      <c r="G567" s="35"/>
      <c r="H567" s="82"/>
      <c r="I567" s="82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ht="35.25" customHeight="1">
      <c r="A568" s="35"/>
      <c r="B568" s="35"/>
      <c r="C568" s="35"/>
      <c r="D568" s="35"/>
      <c r="E568" s="35"/>
      <c r="F568" s="35"/>
      <c r="G568" s="35"/>
      <c r="H568" s="82"/>
      <c r="I568" s="82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ht="35.25" customHeight="1">
      <c r="A569" s="35"/>
      <c r="B569" s="35"/>
      <c r="C569" s="35"/>
      <c r="D569" s="35"/>
      <c r="E569" s="35"/>
      <c r="F569" s="35"/>
      <c r="G569" s="35"/>
      <c r="H569" s="82"/>
      <c r="I569" s="82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ht="35.25" customHeight="1">
      <c r="A570" s="35"/>
      <c r="B570" s="35"/>
      <c r="C570" s="35"/>
      <c r="D570" s="35"/>
      <c r="E570" s="35"/>
      <c r="F570" s="35"/>
      <c r="G570" s="35"/>
      <c r="H570" s="82"/>
      <c r="I570" s="82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ht="35.25" customHeight="1">
      <c r="A571" s="35"/>
      <c r="B571" s="35"/>
      <c r="C571" s="35"/>
      <c r="D571" s="35"/>
      <c r="E571" s="35"/>
      <c r="F571" s="35"/>
      <c r="G571" s="35"/>
      <c r="H571" s="82"/>
      <c r="I571" s="82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ht="35.25" customHeight="1">
      <c r="A572" s="35"/>
      <c r="B572" s="35"/>
      <c r="C572" s="35"/>
      <c r="D572" s="35"/>
      <c r="E572" s="35"/>
      <c r="F572" s="35"/>
      <c r="G572" s="35"/>
      <c r="H572" s="82"/>
      <c r="I572" s="82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ht="35.25" customHeight="1">
      <c r="A573" s="35"/>
      <c r="B573" s="35"/>
      <c r="C573" s="35"/>
      <c r="D573" s="35"/>
      <c r="E573" s="35"/>
      <c r="F573" s="35"/>
      <c r="G573" s="35"/>
      <c r="H573" s="82"/>
      <c r="I573" s="82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ht="35.25" customHeight="1">
      <c r="A574" s="35"/>
      <c r="B574" s="35"/>
      <c r="C574" s="35"/>
      <c r="D574" s="35"/>
      <c r="E574" s="35"/>
      <c r="F574" s="35"/>
      <c r="G574" s="35"/>
      <c r="H574" s="82"/>
      <c r="I574" s="82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ht="35.25" customHeight="1">
      <c r="A575" s="35"/>
      <c r="B575" s="35"/>
      <c r="C575" s="35"/>
      <c r="D575" s="35"/>
      <c r="E575" s="35"/>
      <c r="F575" s="35"/>
      <c r="G575" s="35"/>
      <c r="H575" s="82"/>
      <c r="I575" s="82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ht="35.25" customHeight="1">
      <c r="A576" s="35"/>
      <c r="B576" s="35"/>
      <c r="C576" s="35"/>
      <c r="D576" s="35"/>
      <c r="E576" s="35"/>
      <c r="F576" s="35"/>
      <c r="G576" s="35"/>
      <c r="H576" s="82"/>
      <c r="I576" s="82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ht="35.25" customHeight="1">
      <c r="A577" s="35"/>
      <c r="B577" s="35"/>
      <c r="C577" s="35"/>
      <c r="D577" s="35"/>
      <c r="E577" s="35"/>
      <c r="F577" s="35"/>
      <c r="G577" s="35"/>
      <c r="H577" s="82"/>
      <c r="I577" s="82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ht="35.25" customHeight="1">
      <c r="A578" s="35"/>
      <c r="B578" s="35"/>
      <c r="C578" s="35"/>
      <c r="D578" s="35"/>
      <c r="E578" s="35"/>
      <c r="F578" s="35"/>
      <c r="G578" s="35"/>
      <c r="H578" s="82"/>
      <c r="I578" s="82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ht="35.25" customHeight="1">
      <c r="A579" s="35"/>
      <c r="B579" s="35"/>
      <c r="C579" s="35"/>
      <c r="D579" s="35"/>
      <c r="E579" s="35"/>
      <c r="F579" s="35"/>
      <c r="G579" s="35"/>
      <c r="H579" s="82"/>
      <c r="I579" s="82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ht="35.25" customHeight="1">
      <c r="A580" s="35"/>
      <c r="B580" s="35"/>
      <c r="C580" s="35"/>
      <c r="D580" s="35"/>
      <c r="E580" s="35"/>
      <c r="F580" s="35"/>
      <c r="G580" s="35"/>
      <c r="H580" s="82"/>
      <c r="I580" s="82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ht="35.25" customHeight="1">
      <c r="A581" s="35"/>
      <c r="B581" s="35"/>
      <c r="C581" s="35"/>
      <c r="D581" s="35"/>
      <c r="E581" s="35"/>
      <c r="F581" s="35"/>
      <c r="G581" s="35"/>
      <c r="H581" s="82"/>
      <c r="I581" s="82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ht="35.25" customHeight="1">
      <c r="A582" s="35"/>
      <c r="B582" s="35"/>
      <c r="C582" s="35"/>
      <c r="D582" s="35"/>
      <c r="E582" s="35"/>
      <c r="F582" s="35"/>
      <c r="G582" s="35"/>
      <c r="H582" s="82"/>
      <c r="I582" s="82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ht="35.25" customHeight="1">
      <c r="A583" s="35"/>
      <c r="B583" s="35"/>
      <c r="C583" s="35"/>
      <c r="D583" s="35"/>
      <c r="E583" s="35"/>
      <c r="F583" s="35"/>
      <c r="G583" s="35"/>
      <c r="H583" s="82"/>
      <c r="I583" s="82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ht="35.25" customHeight="1">
      <c r="A584" s="35"/>
      <c r="B584" s="35"/>
      <c r="C584" s="35"/>
      <c r="D584" s="35"/>
      <c r="E584" s="35"/>
      <c r="F584" s="35"/>
      <c r="G584" s="35"/>
      <c r="H584" s="82"/>
      <c r="I584" s="82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ht="35.25" customHeight="1">
      <c r="A585" s="35"/>
      <c r="B585" s="35"/>
      <c r="C585" s="35"/>
      <c r="D585" s="35"/>
      <c r="E585" s="35"/>
      <c r="F585" s="35"/>
      <c r="G585" s="35"/>
      <c r="H585" s="82"/>
      <c r="I585" s="82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ht="35.25" customHeight="1">
      <c r="A586" s="35"/>
      <c r="B586" s="35"/>
      <c r="C586" s="35"/>
      <c r="D586" s="35"/>
      <c r="E586" s="35"/>
      <c r="F586" s="35"/>
      <c r="G586" s="35"/>
      <c r="H586" s="82"/>
      <c r="I586" s="82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ht="35.25" customHeight="1">
      <c r="A587" s="35"/>
      <c r="B587" s="35"/>
      <c r="C587" s="35"/>
      <c r="D587" s="35"/>
      <c r="E587" s="35"/>
      <c r="F587" s="35"/>
      <c r="G587" s="35"/>
      <c r="H587" s="82"/>
      <c r="I587" s="82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ht="35.25" customHeight="1">
      <c r="A588" s="35"/>
      <c r="B588" s="35"/>
      <c r="C588" s="35"/>
      <c r="D588" s="35"/>
      <c r="E588" s="35"/>
      <c r="F588" s="35"/>
      <c r="G588" s="35"/>
      <c r="H588" s="82"/>
      <c r="I588" s="82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ht="35.25" customHeight="1">
      <c r="A589" s="35"/>
      <c r="B589" s="35"/>
      <c r="C589" s="35"/>
      <c r="D589" s="35"/>
      <c r="E589" s="35"/>
      <c r="F589" s="35"/>
      <c r="G589" s="35"/>
      <c r="H589" s="82"/>
      <c r="I589" s="82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ht="35.25" customHeight="1">
      <c r="A590" s="35"/>
      <c r="B590" s="35"/>
      <c r="C590" s="35"/>
      <c r="D590" s="35"/>
      <c r="E590" s="35"/>
      <c r="F590" s="35"/>
      <c r="G590" s="35"/>
      <c r="H590" s="82"/>
      <c r="I590" s="82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ht="35.25" customHeight="1">
      <c r="A591" s="35"/>
      <c r="B591" s="35"/>
      <c r="C591" s="35"/>
      <c r="D591" s="35"/>
      <c r="E591" s="35"/>
      <c r="F591" s="35"/>
      <c r="G591" s="35"/>
      <c r="H591" s="82"/>
      <c r="I591" s="82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ht="35.25" customHeight="1">
      <c r="A592" s="35"/>
      <c r="B592" s="35"/>
      <c r="C592" s="35"/>
      <c r="D592" s="35"/>
      <c r="E592" s="35"/>
      <c r="F592" s="35"/>
      <c r="G592" s="35"/>
      <c r="H592" s="82"/>
      <c r="I592" s="82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ht="35.25" customHeight="1">
      <c r="A593" s="35"/>
      <c r="B593" s="35"/>
      <c r="C593" s="35"/>
      <c r="D593" s="35"/>
      <c r="E593" s="35"/>
      <c r="F593" s="35"/>
      <c r="G593" s="35"/>
      <c r="H593" s="82"/>
      <c r="I593" s="82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ht="35.25" customHeight="1">
      <c r="A594" s="35"/>
      <c r="B594" s="35"/>
      <c r="C594" s="35"/>
      <c r="D594" s="35"/>
      <c r="E594" s="35"/>
      <c r="F594" s="35"/>
      <c r="G594" s="35"/>
      <c r="H594" s="82"/>
      <c r="I594" s="82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ht="35.25" customHeight="1">
      <c r="A595" s="35"/>
      <c r="B595" s="35"/>
      <c r="C595" s="35"/>
      <c r="D595" s="35"/>
      <c r="E595" s="35"/>
      <c r="F595" s="35"/>
      <c r="G595" s="35"/>
      <c r="H595" s="82"/>
      <c r="I595" s="82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ht="35.25" customHeight="1">
      <c r="A596" s="35"/>
      <c r="B596" s="35"/>
      <c r="C596" s="35"/>
      <c r="D596" s="35"/>
      <c r="E596" s="35"/>
      <c r="F596" s="35"/>
      <c r="G596" s="35"/>
      <c r="H596" s="82"/>
      <c r="I596" s="82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ht="35.25" customHeight="1">
      <c r="A597" s="35"/>
      <c r="B597" s="35"/>
      <c r="C597" s="35"/>
      <c r="D597" s="35"/>
      <c r="E597" s="35"/>
      <c r="F597" s="35"/>
      <c r="G597" s="35"/>
      <c r="H597" s="82"/>
      <c r="I597" s="82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ht="35.25" customHeight="1">
      <c r="A598" s="35"/>
      <c r="B598" s="35"/>
      <c r="C598" s="35"/>
      <c r="D598" s="35"/>
      <c r="E598" s="35"/>
      <c r="F598" s="35"/>
      <c r="G598" s="35"/>
      <c r="H598" s="82"/>
      <c r="I598" s="82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ht="35.25" customHeight="1">
      <c r="A599" s="35"/>
      <c r="B599" s="35"/>
      <c r="C599" s="35"/>
      <c r="D599" s="35"/>
      <c r="E599" s="35"/>
      <c r="F599" s="35"/>
      <c r="G599" s="35"/>
      <c r="H599" s="82"/>
      <c r="I599" s="82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ht="35.25" customHeight="1">
      <c r="A600" s="35"/>
      <c r="B600" s="35"/>
      <c r="C600" s="35"/>
      <c r="D600" s="35"/>
      <c r="E600" s="35"/>
      <c r="F600" s="35"/>
      <c r="G600" s="35"/>
      <c r="H600" s="82"/>
      <c r="I600" s="82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ht="35.25" customHeight="1">
      <c r="A601" s="35"/>
      <c r="B601" s="35"/>
      <c r="C601" s="35"/>
      <c r="D601" s="35"/>
      <c r="E601" s="35"/>
      <c r="F601" s="35"/>
      <c r="G601" s="35"/>
      <c r="H601" s="82"/>
      <c r="I601" s="82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ht="35.25" customHeight="1">
      <c r="A602" s="35"/>
      <c r="B602" s="35"/>
      <c r="C602" s="35"/>
      <c r="D602" s="35"/>
      <c r="E602" s="35"/>
      <c r="F602" s="35"/>
      <c r="G602" s="35"/>
      <c r="H602" s="82"/>
      <c r="I602" s="82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ht="35.25" customHeight="1">
      <c r="A603" s="35"/>
      <c r="B603" s="35"/>
      <c r="C603" s="35"/>
      <c r="D603" s="35"/>
      <c r="E603" s="35"/>
      <c r="F603" s="35"/>
      <c r="G603" s="35"/>
      <c r="H603" s="82"/>
      <c r="I603" s="82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ht="35.25" customHeight="1">
      <c r="A604" s="35"/>
      <c r="B604" s="35"/>
      <c r="C604" s="35"/>
      <c r="D604" s="35"/>
      <c r="E604" s="35"/>
      <c r="F604" s="35"/>
      <c r="G604" s="35"/>
      <c r="H604" s="82"/>
      <c r="I604" s="82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ht="35.25" customHeight="1">
      <c r="A605" s="35"/>
      <c r="B605" s="35"/>
      <c r="C605" s="35"/>
      <c r="D605" s="35"/>
      <c r="E605" s="35"/>
      <c r="F605" s="35"/>
      <c r="G605" s="35"/>
      <c r="H605" s="82"/>
      <c r="I605" s="82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ht="35.25" customHeight="1">
      <c r="A606" s="35"/>
      <c r="B606" s="35"/>
      <c r="C606" s="35"/>
      <c r="D606" s="35"/>
      <c r="E606" s="35"/>
      <c r="F606" s="35"/>
      <c r="G606" s="35"/>
      <c r="H606" s="82"/>
      <c r="I606" s="82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ht="35.25" customHeight="1">
      <c r="A607" s="35"/>
      <c r="B607" s="35"/>
      <c r="C607" s="35"/>
      <c r="D607" s="35"/>
      <c r="E607" s="35"/>
      <c r="F607" s="35"/>
      <c r="G607" s="35"/>
      <c r="H607" s="82"/>
      <c r="I607" s="82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ht="35.25" customHeight="1">
      <c r="A608" s="35"/>
      <c r="B608" s="35"/>
      <c r="C608" s="35"/>
      <c r="D608" s="35"/>
      <c r="E608" s="35"/>
      <c r="F608" s="35"/>
      <c r="G608" s="35"/>
      <c r="H608" s="82"/>
      <c r="I608" s="82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ht="35.25" customHeight="1">
      <c r="A609" s="35"/>
      <c r="B609" s="35"/>
      <c r="C609" s="35"/>
      <c r="D609" s="35"/>
      <c r="E609" s="35"/>
      <c r="F609" s="35"/>
      <c r="G609" s="35"/>
      <c r="H609" s="82"/>
      <c r="I609" s="82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ht="35.25" customHeight="1">
      <c r="A610" s="35"/>
      <c r="B610" s="35"/>
      <c r="C610" s="35"/>
      <c r="D610" s="35"/>
      <c r="E610" s="35"/>
      <c r="F610" s="35"/>
      <c r="G610" s="35"/>
      <c r="H610" s="82"/>
      <c r="I610" s="82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ht="35.25" customHeight="1">
      <c r="A611" s="35"/>
      <c r="B611" s="35"/>
      <c r="C611" s="35"/>
      <c r="D611" s="35"/>
      <c r="E611" s="35"/>
      <c r="F611" s="35"/>
      <c r="G611" s="35"/>
      <c r="H611" s="82"/>
      <c r="I611" s="82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ht="35.25" customHeight="1">
      <c r="A612" s="35"/>
      <c r="B612" s="35"/>
      <c r="C612" s="35"/>
      <c r="D612" s="35"/>
      <c r="E612" s="35"/>
      <c r="F612" s="35"/>
      <c r="G612" s="35"/>
      <c r="H612" s="82"/>
      <c r="I612" s="82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ht="35.25" customHeight="1">
      <c r="A613" s="35"/>
      <c r="B613" s="35"/>
      <c r="C613" s="35"/>
      <c r="D613" s="35"/>
      <c r="E613" s="35"/>
      <c r="F613" s="35"/>
      <c r="G613" s="35"/>
      <c r="H613" s="82"/>
      <c r="I613" s="82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ht="35.25" customHeight="1">
      <c r="A614" s="35"/>
      <c r="B614" s="35"/>
      <c r="C614" s="35"/>
      <c r="D614" s="35"/>
      <c r="E614" s="35"/>
      <c r="F614" s="35"/>
      <c r="G614" s="35"/>
      <c r="H614" s="82"/>
      <c r="I614" s="82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ht="35.25" customHeight="1">
      <c r="A615" s="35"/>
      <c r="B615" s="35"/>
      <c r="C615" s="35"/>
      <c r="D615" s="35"/>
      <c r="E615" s="35"/>
      <c r="F615" s="35"/>
      <c r="G615" s="35"/>
      <c r="H615" s="82"/>
      <c r="I615" s="82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ht="35.25" customHeight="1">
      <c r="A616" s="35"/>
      <c r="B616" s="35"/>
      <c r="C616" s="35"/>
      <c r="D616" s="35"/>
      <c r="E616" s="35"/>
      <c r="F616" s="35"/>
      <c r="G616" s="35"/>
      <c r="H616" s="82"/>
      <c r="I616" s="82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ht="35.25" customHeight="1">
      <c r="A617" s="35"/>
      <c r="B617" s="35"/>
      <c r="C617" s="35"/>
      <c r="D617" s="35"/>
      <c r="E617" s="35"/>
      <c r="F617" s="35"/>
      <c r="G617" s="35"/>
      <c r="H617" s="82"/>
      <c r="I617" s="82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ht="35.25" customHeight="1">
      <c r="A618" s="35"/>
      <c r="B618" s="35"/>
      <c r="C618" s="35"/>
      <c r="D618" s="35"/>
      <c r="E618" s="35"/>
      <c r="F618" s="35"/>
      <c r="G618" s="35"/>
      <c r="H618" s="82"/>
      <c r="I618" s="82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ht="35.25" customHeight="1">
      <c r="A619" s="35"/>
      <c r="B619" s="35"/>
      <c r="C619" s="35"/>
      <c r="D619" s="35"/>
      <c r="E619" s="35"/>
      <c r="F619" s="35"/>
      <c r="G619" s="35"/>
      <c r="H619" s="82"/>
      <c r="I619" s="82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ht="35.25" customHeight="1">
      <c r="A620" s="35"/>
      <c r="B620" s="35"/>
      <c r="C620" s="35"/>
      <c r="D620" s="35"/>
      <c r="E620" s="35"/>
      <c r="F620" s="35"/>
      <c r="G620" s="35"/>
      <c r="H620" s="82"/>
      <c r="I620" s="82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ht="35.25" customHeight="1">
      <c r="A621" s="35"/>
      <c r="B621" s="35"/>
      <c r="C621" s="35"/>
      <c r="D621" s="35"/>
      <c r="E621" s="35"/>
      <c r="F621" s="35"/>
      <c r="G621" s="35"/>
      <c r="H621" s="82"/>
      <c r="I621" s="82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ht="35.25" customHeight="1">
      <c r="A622" s="35"/>
      <c r="B622" s="35"/>
      <c r="C622" s="35"/>
      <c r="D622" s="35"/>
      <c r="E622" s="35"/>
      <c r="F622" s="35"/>
      <c r="G622" s="35"/>
      <c r="H622" s="82"/>
      <c r="I622" s="82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ht="35.25" customHeight="1">
      <c r="A623" s="35"/>
      <c r="B623" s="35"/>
      <c r="C623" s="35"/>
      <c r="D623" s="35"/>
      <c r="E623" s="35"/>
      <c r="F623" s="35"/>
      <c r="G623" s="35"/>
      <c r="H623" s="82"/>
      <c r="I623" s="82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ht="35.25" customHeight="1">
      <c r="A624" s="35"/>
      <c r="B624" s="35"/>
      <c r="C624" s="35"/>
      <c r="D624" s="35"/>
      <c r="E624" s="35"/>
      <c r="F624" s="35"/>
      <c r="G624" s="35"/>
      <c r="H624" s="82"/>
      <c r="I624" s="82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ht="35.25" customHeight="1">
      <c r="A625" s="35"/>
      <c r="B625" s="35"/>
      <c r="C625" s="35"/>
      <c r="D625" s="35"/>
      <c r="E625" s="35"/>
      <c r="F625" s="35"/>
      <c r="G625" s="35"/>
      <c r="H625" s="82"/>
      <c r="I625" s="82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ht="35.25" customHeight="1">
      <c r="A626" s="35"/>
      <c r="B626" s="35"/>
      <c r="C626" s="35"/>
      <c r="D626" s="35"/>
      <c r="E626" s="35"/>
      <c r="F626" s="35"/>
      <c r="G626" s="35"/>
      <c r="H626" s="82"/>
      <c r="I626" s="82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ht="35.25" customHeight="1">
      <c r="A627" s="35"/>
      <c r="B627" s="35"/>
      <c r="C627" s="35"/>
      <c r="D627" s="35"/>
      <c r="E627" s="35"/>
      <c r="F627" s="35"/>
      <c r="G627" s="35"/>
      <c r="H627" s="82"/>
      <c r="I627" s="82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ht="35.25" customHeight="1">
      <c r="A628" s="35"/>
      <c r="B628" s="35"/>
      <c r="C628" s="35"/>
      <c r="D628" s="35"/>
      <c r="E628" s="35"/>
      <c r="F628" s="35"/>
      <c r="G628" s="35"/>
      <c r="H628" s="82"/>
      <c r="I628" s="82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ht="35.25" customHeight="1">
      <c r="A629" s="35"/>
      <c r="B629" s="35"/>
      <c r="C629" s="35"/>
      <c r="D629" s="35"/>
      <c r="E629" s="35"/>
      <c r="F629" s="35"/>
      <c r="G629" s="35"/>
      <c r="H629" s="82"/>
      <c r="I629" s="82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ht="35.25" customHeight="1">
      <c r="A630" s="35"/>
      <c r="B630" s="35"/>
      <c r="C630" s="35"/>
      <c r="D630" s="35"/>
      <c r="E630" s="35"/>
      <c r="F630" s="35"/>
      <c r="G630" s="35"/>
      <c r="H630" s="82"/>
      <c r="I630" s="82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ht="35.25" customHeight="1">
      <c r="A631" s="35"/>
      <c r="B631" s="35"/>
      <c r="C631" s="35"/>
      <c r="D631" s="35"/>
      <c r="E631" s="35"/>
      <c r="F631" s="35"/>
      <c r="G631" s="35"/>
      <c r="H631" s="82"/>
      <c r="I631" s="82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ht="35.25" customHeight="1">
      <c r="A632" s="35"/>
      <c r="B632" s="35"/>
      <c r="C632" s="35"/>
      <c r="D632" s="35"/>
      <c r="E632" s="35"/>
      <c r="F632" s="35"/>
      <c r="G632" s="35"/>
      <c r="H632" s="82"/>
      <c r="I632" s="82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ht="35.25" customHeight="1">
      <c r="A633" s="35"/>
      <c r="B633" s="35"/>
      <c r="C633" s="35"/>
      <c r="D633" s="35"/>
      <c r="E633" s="35"/>
      <c r="F633" s="35"/>
      <c r="G633" s="35"/>
      <c r="H633" s="82"/>
      <c r="I633" s="82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ht="35.25" customHeight="1">
      <c r="A634" s="35"/>
      <c r="B634" s="35"/>
      <c r="C634" s="35"/>
      <c r="D634" s="35"/>
      <c r="E634" s="35"/>
      <c r="F634" s="35"/>
      <c r="G634" s="35"/>
      <c r="H634" s="82"/>
      <c r="I634" s="82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ht="35.25" customHeight="1">
      <c r="A635" s="35"/>
      <c r="B635" s="35"/>
      <c r="C635" s="35"/>
      <c r="D635" s="35"/>
      <c r="E635" s="35"/>
      <c r="F635" s="35"/>
      <c r="G635" s="35"/>
      <c r="H635" s="82"/>
      <c r="I635" s="82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ht="35.25" customHeight="1">
      <c r="A636" s="35"/>
      <c r="B636" s="35"/>
      <c r="C636" s="35"/>
      <c r="D636" s="35"/>
      <c r="E636" s="35"/>
      <c r="F636" s="35"/>
      <c r="G636" s="35"/>
      <c r="H636" s="82"/>
      <c r="I636" s="82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ht="35.25" customHeight="1">
      <c r="A637" s="35"/>
      <c r="B637" s="35"/>
      <c r="C637" s="35"/>
      <c r="D637" s="35"/>
      <c r="E637" s="35"/>
      <c r="F637" s="35"/>
      <c r="G637" s="35"/>
      <c r="H637" s="82"/>
      <c r="I637" s="82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ht="35.25" customHeight="1">
      <c r="A638" s="35"/>
      <c r="B638" s="35"/>
      <c r="C638" s="35"/>
      <c r="D638" s="35"/>
      <c r="E638" s="35"/>
      <c r="F638" s="35"/>
      <c r="G638" s="35"/>
      <c r="H638" s="82"/>
      <c r="I638" s="82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ht="35.25" customHeight="1">
      <c r="A639" s="35"/>
      <c r="B639" s="35"/>
      <c r="C639" s="35"/>
      <c r="D639" s="35"/>
      <c r="E639" s="35"/>
      <c r="F639" s="35"/>
      <c r="G639" s="35"/>
      <c r="H639" s="82"/>
      <c r="I639" s="82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ht="35.25" customHeight="1">
      <c r="A640" s="35"/>
      <c r="B640" s="35"/>
      <c r="C640" s="35"/>
      <c r="D640" s="35"/>
      <c r="E640" s="35"/>
      <c r="F640" s="35"/>
      <c r="G640" s="35"/>
      <c r="H640" s="82"/>
      <c r="I640" s="82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ht="35.25" customHeight="1">
      <c r="A641" s="35"/>
      <c r="B641" s="35"/>
      <c r="C641" s="35"/>
      <c r="D641" s="35"/>
      <c r="E641" s="35"/>
      <c r="F641" s="35"/>
      <c r="G641" s="35"/>
      <c r="H641" s="82"/>
      <c r="I641" s="82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ht="35.25" customHeight="1">
      <c r="A642" s="35"/>
      <c r="B642" s="35"/>
      <c r="C642" s="35"/>
      <c r="D642" s="35"/>
      <c r="E642" s="35"/>
      <c r="F642" s="35"/>
      <c r="G642" s="35"/>
      <c r="H642" s="82"/>
      <c r="I642" s="82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ht="35.25" customHeight="1">
      <c r="A643" s="35"/>
      <c r="B643" s="35"/>
      <c r="C643" s="35"/>
      <c r="D643" s="35"/>
      <c r="E643" s="35"/>
      <c r="F643" s="35"/>
      <c r="G643" s="35"/>
      <c r="H643" s="82"/>
      <c r="I643" s="82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ht="35.25" customHeight="1">
      <c r="A644" s="35"/>
      <c r="B644" s="35"/>
      <c r="C644" s="35"/>
      <c r="D644" s="35"/>
      <c r="E644" s="35"/>
      <c r="F644" s="35"/>
      <c r="G644" s="35"/>
      <c r="H644" s="82"/>
      <c r="I644" s="82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ht="35.25" customHeight="1">
      <c r="A645" s="35"/>
      <c r="B645" s="35"/>
      <c r="C645" s="35"/>
      <c r="D645" s="35"/>
      <c r="E645" s="35"/>
      <c r="F645" s="35"/>
      <c r="G645" s="35"/>
      <c r="H645" s="82"/>
      <c r="I645" s="82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ht="35.25" customHeight="1">
      <c r="A646" s="35"/>
      <c r="B646" s="35"/>
      <c r="C646" s="35"/>
      <c r="D646" s="35"/>
      <c r="E646" s="35"/>
      <c r="F646" s="35"/>
      <c r="G646" s="35"/>
      <c r="H646" s="82"/>
      <c r="I646" s="82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ht="35.25" customHeight="1">
      <c r="A647" s="35"/>
      <c r="B647" s="35"/>
      <c r="C647" s="35"/>
      <c r="D647" s="35"/>
      <c r="E647" s="35"/>
      <c r="F647" s="35"/>
      <c r="G647" s="35"/>
      <c r="H647" s="82"/>
      <c r="I647" s="82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ht="35.25" customHeight="1">
      <c r="A648" s="35"/>
      <c r="B648" s="35"/>
      <c r="C648" s="35"/>
      <c r="D648" s="35"/>
      <c r="E648" s="35"/>
      <c r="F648" s="35"/>
      <c r="G648" s="35"/>
      <c r="H648" s="82"/>
      <c r="I648" s="82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ht="35.25" customHeight="1">
      <c r="A649" s="35"/>
      <c r="B649" s="35"/>
      <c r="C649" s="35"/>
      <c r="D649" s="35"/>
      <c r="E649" s="35"/>
      <c r="F649" s="35"/>
      <c r="G649" s="35"/>
      <c r="H649" s="82"/>
      <c r="I649" s="82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ht="35.25" customHeight="1">
      <c r="A650" s="35"/>
      <c r="B650" s="35"/>
      <c r="C650" s="35"/>
      <c r="D650" s="35"/>
      <c r="E650" s="35"/>
      <c r="F650" s="35"/>
      <c r="G650" s="35"/>
      <c r="H650" s="82"/>
      <c r="I650" s="82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ht="35.25" customHeight="1">
      <c r="A651" s="35"/>
      <c r="B651" s="35"/>
      <c r="C651" s="35"/>
      <c r="D651" s="35"/>
      <c r="E651" s="35"/>
      <c r="F651" s="35"/>
      <c r="G651" s="35"/>
      <c r="H651" s="82"/>
      <c r="I651" s="82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ht="35.25" customHeight="1">
      <c r="A652" s="35"/>
      <c r="B652" s="35"/>
      <c r="C652" s="35"/>
      <c r="D652" s="35"/>
      <c r="E652" s="35"/>
      <c r="F652" s="35"/>
      <c r="G652" s="35"/>
      <c r="H652" s="82"/>
      <c r="I652" s="82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ht="35.25" customHeight="1">
      <c r="A653" s="35"/>
      <c r="B653" s="35"/>
      <c r="C653" s="35"/>
      <c r="D653" s="35"/>
      <c r="E653" s="35"/>
      <c r="F653" s="35"/>
      <c r="G653" s="35"/>
      <c r="H653" s="82"/>
      <c r="I653" s="82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ht="35.25" customHeight="1">
      <c r="A654" s="35"/>
      <c r="B654" s="35"/>
      <c r="C654" s="35"/>
      <c r="D654" s="35"/>
      <c r="E654" s="35"/>
      <c r="F654" s="35"/>
      <c r="G654" s="35"/>
      <c r="H654" s="82"/>
      <c r="I654" s="82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ht="35.25" customHeight="1">
      <c r="A655" s="35"/>
      <c r="B655" s="35"/>
      <c r="C655" s="35"/>
      <c r="D655" s="35"/>
      <c r="E655" s="35"/>
      <c r="F655" s="35"/>
      <c r="G655" s="35"/>
      <c r="H655" s="82"/>
      <c r="I655" s="82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ht="35.25" customHeight="1">
      <c r="A656" s="35"/>
      <c r="B656" s="35"/>
      <c r="C656" s="35"/>
      <c r="D656" s="35"/>
      <c r="E656" s="35"/>
      <c r="F656" s="35"/>
      <c r="G656" s="35"/>
      <c r="H656" s="82"/>
      <c r="I656" s="82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ht="35.25" customHeight="1">
      <c r="A657" s="35"/>
      <c r="B657" s="35"/>
      <c r="C657" s="35"/>
      <c r="D657" s="35"/>
      <c r="E657" s="35"/>
      <c r="F657" s="35"/>
      <c r="G657" s="35"/>
      <c r="H657" s="82"/>
      <c r="I657" s="82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ht="35.25" customHeight="1">
      <c r="A658" s="35"/>
      <c r="B658" s="35"/>
      <c r="C658" s="35"/>
      <c r="D658" s="35"/>
      <c r="E658" s="35"/>
      <c r="F658" s="35"/>
      <c r="G658" s="35"/>
      <c r="H658" s="82"/>
      <c r="I658" s="82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ht="35.25" customHeight="1">
      <c r="A659" s="35"/>
      <c r="B659" s="35"/>
      <c r="C659" s="35"/>
      <c r="D659" s="35"/>
      <c r="E659" s="35"/>
      <c r="F659" s="35"/>
      <c r="G659" s="35"/>
      <c r="H659" s="82"/>
      <c r="I659" s="82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ht="35.25" customHeight="1">
      <c r="A660" s="35"/>
      <c r="B660" s="35"/>
      <c r="C660" s="35"/>
      <c r="D660" s="35"/>
      <c r="E660" s="35"/>
      <c r="F660" s="35"/>
      <c r="G660" s="35"/>
      <c r="H660" s="82"/>
      <c r="I660" s="82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ht="35.25" customHeight="1">
      <c r="A661" s="35"/>
      <c r="B661" s="35"/>
      <c r="C661" s="35"/>
      <c r="D661" s="35"/>
      <c r="E661" s="35"/>
      <c r="F661" s="35"/>
      <c r="G661" s="35"/>
      <c r="H661" s="82"/>
      <c r="I661" s="82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ht="35.25" customHeight="1">
      <c r="A662" s="35"/>
      <c r="B662" s="35"/>
      <c r="C662" s="35"/>
      <c r="D662" s="35"/>
      <c r="E662" s="35"/>
      <c r="F662" s="35"/>
      <c r="G662" s="35"/>
      <c r="H662" s="82"/>
      <c r="I662" s="82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ht="35.25" customHeight="1">
      <c r="A663" s="35"/>
      <c r="B663" s="35"/>
      <c r="C663" s="35"/>
      <c r="D663" s="35"/>
      <c r="E663" s="35"/>
      <c r="F663" s="35"/>
      <c r="G663" s="35"/>
      <c r="H663" s="82"/>
      <c r="I663" s="82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ht="35.25" customHeight="1">
      <c r="A664" s="35"/>
      <c r="B664" s="35"/>
      <c r="C664" s="35"/>
      <c r="D664" s="35"/>
      <c r="E664" s="35"/>
      <c r="F664" s="35"/>
      <c r="G664" s="35"/>
      <c r="H664" s="82"/>
      <c r="I664" s="82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ht="35.25" customHeight="1">
      <c r="A665" s="35"/>
      <c r="B665" s="35"/>
      <c r="C665" s="35"/>
      <c r="D665" s="35"/>
      <c r="E665" s="35"/>
      <c r="F665" s="35"/>
      <c r="G665" s="35"/>
      <c r="H665" s="82"/>
      <c r="I665" s="82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ht="35.25" customHeight="1">
      <c r="A666" s="35"/>
      <c r="B666" s="35"/>
      <c r="C666" s="35"/>
      <c r="D666" s="35"/>
      <c r="E666" s="35"/>
      <c r="F666" s="35"/>
      <c r="G666" s="35"/>
      <c r="H666" s="82"/>
      <c r="I666" s="82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ht="35.25" customHeight="1">
      <c r="A667" s="35"/>
      <c r="B667" s="35"/>
      <c r="C667" s="35"/>
      <c r="D667" s="35"/>
      <c r="E667" s="35"/>
      <c r="F667" s="35"/>
      <c r="G667" s="35"/>
      <c r="H667" s="82"/>
      <c r="I667" s="82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ht="35.25" customHeight="1">
      <c r="A668" s="35"/>
      <c r="B668" s="35"/>
      <c r="C668" s="35"/>
      <c r="D668" s="35"/>
      <c r="E668" s="35"/>
      <c r="F668" s="35"/>
      <c r="G668" s="35"/>
      <c r="H668" s="82"/>
      <c r="I668" s="82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ht="35.25" customHeight="1">
      <c r="A669" s="35"/>
      <c r="B669" s="35"/>
      <c r="C669" s="35"/>
      <c r="D669" s="35"/>
      <c r="E669" s="35"/>
      <c r="F669" s="35"/>
      <c r="G669" s="35"/>
      <c r="H669" s="82"/>
      <c r="I669" s="82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ht="35.25" customHeight="1">
      <c r="A670" s="35"/>
      <c r="B670" s="35"/>
      <c r="C670" s="35"/>
      <c r="D670" s="35"/>
      <c r="E670" s="35"/>
      <c r="F670" s="35"/>
      <c r="G670" s="35"/>
      <c r="H670" s="82"/>
      <c r="I670" s="82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ht="35.25" customHeight="1">
      <c r="A671" s="35"/>
      <c r="B671" s="35"/>
      <c r="C671" s="35"/>
      <c r="D671" s="35"/>
      <c r="E671" s="35"/>
      <c r="F671" s="35"/>
      <c r="G671" s="35"/>
      <c r="H671" s="82"/>
      <c r="I671" s="82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ht="35.25" customHeight="1">
      <c r="A672" s="35"/>
      <c r="B672" s="35"/>
      <c r="C672" s="35"/>
      <c r="D672" s="35"/>
      <c r="E672" s="35"/>
      <c r="F672" s="35"/>
      <c r="G672" s="35"/>
      <c r="H672" s="82"/>
      <c r="I672" s="82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ht="35.25" customHeight="1">
      <c r="A673" s="35"/>
      <c r="B673" s="35"/>
      <c r="C673" s="35"/>
      <c r="D673" s="35"/>
      <c r="E673" s="35"/>
      <c r="F673" s="35"/>
      <c r="G673" s="35"/>
      <c r="H673" s="82"/>
      <c r="I673" s="82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ht="35.25" customHeight="1">
      <c r="A674" s="35"/>
      <c r="B674" s="35"/>
      <c r="C674" s="35"/>
      <c r="D674" s="35"/>
      <c r="E674" s="35"/>
      <c r="F674" s="35"/>
      <c r="G674" s="35"/>
      <c r="H674" s="82"/>
      <c r="I674" s="82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ht="35.25" customHeight="1">
      <c r="A675" s="35"/>
      <c r="B675" s="35"/>
      <c r="C675" s="35"/>
      <c r="D675" s="35"/>
      <c r="E675" s="35"/>
      <c r="F675" s="35"/>
      <c r="G675" s="35"/>
      <c r="H675" s="82"/>
      <c r="I675" s="82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ht="35.25" customHeight="1">
      <c r="A676" s="35"/>
      <c r="B676" s="35"/>
      <c r="C676" s="35"/>
      <c r="D676" s="35"/>
      <c r="E676" s="35"/>
      <c r="F676" s="35"/>
      <c r="G676" s="35"/>
      <c r="H676" s="82"/>
      <c r="I676" s="82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ht="35.25" customHeight="1">
      <c r="A677" s="35"/>
      <c r="B677" s="35"/>
      <c r="C677" s="35"/>
      <c r="D677" s="35"/>
      <c r="E677" s="35"/>
      <c r="F677" s="35"/>
      <c r="G677" s="35"/>
      <c r="H677" s="82"/>
      <c r="I677" s="82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ht="35.25" customHeight="1">
      <c r="A678" s="35"/>
      <c r="B678" s="35"/>
      <c r="C678" s="35"/>
      <c r="D678" s="35"/>
      <c r="E678" s="35"/>
      <c r="F678" s="35"/>
      <c r="G678" s="35"/>
      <c r="H678" s="82"/>
      <c r="I678" s="82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ht="35.25" customHeight="1">
      <c r="A679" s="35"/>
      <c r="B679" s="35"/>
      <c r="C679" s="35"/>
      <c r="D679" s="35"/>
      <c r="E679" s="35"/>
      <c r="F679" s="35"/>
      <c r="G679" s="35"/>
      <c r="H679" s="82"/>
      <c r="I679" s="82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ht="35.25" customHeight="1">
      <c r="A680" s="35"/>
      <c r="B680" s="35"/>
      <c r="C680" s="35"/>
      <c r="D680" s="35"/>
      <c r="E680" s="35"/>
      <c r="F680" s="35"/>
      <c r="G680" s="35"/>
      <c r="H680" s="82"/>
      <c r="I680" s="82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ht="35.25" customHeight="1">
      <c r="A681" s="35"/>
      <c r="B681" s="35"/>
      <c r="C681" s="35"/>
      <c r="D681" s="35"/>
      <c r="E681" s="35"/>
      <c r="F681" s="35"/>
      <c r="G681" s="35"/>
      <c r="H681" s="82"/>
      <c r="I681" s="82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ht="35.25" customHeight="1">
      <c r="A682" s="35"/>
      <c r="B682" s="35"/>
      <c r="C682" s="35"/>
      <c r="D682" s="35"/>
      <c r="E682" s="35"/>
      <c r="F682" s="35"/>
      <c r="G682" s="35"/>
      <c r="H682" s="82"/>
      <c r="I682" s="82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ht="35.25" customHeight="1">
      <c r="A683" s="35"/>
      <c r="B683" s="35"/>
      <c r="C683" s="35"/>
      <c r="D683" s="35"/>
      <c r="E683" s="35"/>
      <c r="F683" s="35"/>
      <c r="G683" s="35"/>
      <c r="H683" s="82"/>
      <c r="I683" s="82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ht="35.25" customHeight="1">
      <c r="A684" s="35"/>
      <c r="B684" s="35"/>
      <c r="C684" s="35"/>
      <c r="D684" s="35"/>
      <c r="E684" s="35"/>
      <c r="F684" s="35"/>
      <c r="G684" s="35"/>
      <c r="H684" s="82"/>
      <c r="I684" s="82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ht="35.25" customHeight="1">
      <c r="A685" s="35"/>
      <c r="B685" s="35"/>
      <c r="C685" s="35"/>
      <c r="D685" s="35"/>
      <c r="E685" s="35"/>
      <c r="F685" s="35"/>
      <c r="G685" s="35"/>
      <c r="H685" s="82"/>
      <c r="I685" s="82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ht="35.25" customHeight="1">
      <c r="A686" s="35"/>
      <c r="B686" s="35"/>
      <c r="C686" s="35"/>
      <c r="D686" s="35"/>
      <c r="E686" s="35"/>
      <c r="F686" s="35"/>
      <c r="G686" s="35"/>
      <c r="H686" s="82"/>
      <c r="I686" s="82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ht="35.25" customHeight="1">
      <c r="A687" s="35"/>
      <c r="B687" s="35"/>
      <c r="C687" s="35"/>
      <c r="D687" s="35"/>
      <c r="E687" s="35"/>
      <c r="F687" s="35"/>
      <c r="G687" s="35"/>
      <c r="H687" s="82"/>
      <c r="I687" s="82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ht="35.25" customHeight="1">
      <c r="A688" s="35"/>
      <c r="B688" s="35"/>
      <c r="C688" s="35"/>
      <c r="D688" s="35"/>
      <c r="E688" s="35"/>
      <c r="F688" s="35"/>
      <c r="G688" s="35"/>
      <c r="H688" s="82"/>
      <c r="I688" s="82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ht="35.25" customHeight="1">
      <c r="A689" s="35"/>
      <c r="B689" s="35"/>
      <c r="C689" s="35"/>
      <c r="D689" s="35"/>
      <c r="E689" s="35"/>
      <c r="F689" s="35"/>
      <c r="G689" s="35"/>
      <c r="H689" s="82"/>
      <c r="I689" s="82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ht="35.25" customHeight="1">
      <c r="A690" s="35"/>
      <c r="B690" s="35"/>
      <c r="C690" s="35"/>
      <c r="D690" s="35"/>
      <c r="E690" s="35"/>
      <c r="F690" s="35"/>
      <c r="G690" s="35"/>
      <c r="H690" s="82"/>
      <c r="I690" s="82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ht="35.25" customHeight="1">
      <c r="A691" s="35"/>
      <c r="B691" s="35"/>
      <c r="C691" s="35"/>
      <c r="D691" s="35"/>
      <c r="E691" s="35"/>
      <c r="F691" s="35"/>
      <c r="G691" s="35"/>
      <c r="H691" s="82"/>
      <c r="I691" s="82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ht="35.25" customHeight="1">
      <c r="A692" s="35"/>
      <c r="B692" s="35"/>
      <c r="C692" s="35"/>
      <c r="D692" s="35"/>
      <c r="E692" s="35"/>
      <c r="F692" s="35"/>
      <c r="G692" s="35"/>
      <c r="H692" s="82"/>
      <c r="I692" s="82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ht="35.25" customHeight="1">
      <c r="A693" s="35"/>
      <c r="B693" s="35"/>
      <c r="C693" s="35"/>
      <c r="D693" s="35"/>
      <c r="E693" s="35"/>
      <c r="F693" s="35"/>
      <c r="G693" s="35"/>
      <c r="H693" s="82"/>
      <c r="I693" s="82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ht="35.25" customHeight="1">
      <c r="A694" s="35"/>
      <c r="B694" s="35"/>
      <c r="C694" s="35"/>
      <c r="D694" s="35"/>
      <c r="E694" s="35"/>
      <c r="F694" s="35"/>
      <c r="G694" s="35"/>
      <c r="H694" s="82"/>
      <c r="I694" s="82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ht="35.25" customHeight="1">
      <c r="A695" s="35"/>
      <c r="B695" s="35"/>
      <c r="C695" s="35"/>
      <c r="D695" s="35"/>
      <c r="E695" s="35"/>
      <c r="F695" s="35"/>
      <c r="G695" s="35"/>
      <c r="H695" s="82"/>
      <c r="I695" s="82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ht="35.25" customHeight="1">
      <c r="A696" s="35"/>
      <c r="B696" s="35"/>
      <c r="C696" s="35"/>
      <c r="D696" s="35"/>
      <c r="E696" s="35"/>
      <c r="F696" s="35"/>
      <c r="G696" s="35"/>
      <c r="H696" s="82"/>
      <c r="I696" s="82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ht="35.25" customHeight="1">
      <c r="A697" s="35"/>
      <c r="B697" s="35"/>
      <c r="C697" s="35"/>
      <c r="D697" s="35"/>
      <c r="E697" s="35"/>
      <c r="F697" s="35"/>
      <c r="G697" s="35"/>
      <c r="H697" s="82"/>
      <c r="I697" s="82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ht="35.25" customHeight="1">
      <c r="A698" s="35"/>
      <c r="B698" s="35"/>
      <c r="C698" s="35"/>
      <c r="D698" s="35"/>
      <c r="E698" s="35"/>
      <c r="F698" s="35"/>
      <c r="G698" s="35"/>
      <c r="H698" s="82"/>
      <c r="I698" s="82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ht="35.25" customHeight="1">
      <c r="A699" s="35"/>
      <c r="B699" s="35"/>
      <c r="C699" s="35"/>
      <c r="D699" s="35"/>
      <c r="E699" s="35"/>
      <c r="F699" s="35"/>
      <c r="G699" s="35"/>
      <c r="H699" s="82"/>
      <c r="I699" s="82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ht="35.25" customHeight="1">
      <c r="A700" s="35"/>
      <c r="B700" s="35"/>
      <c r="C700" s="35"/>
      <c r="D700" s="35"/>
      <c r="E700" s="35"/>
      <c r="F700" s="35"/>
      <c r="G700" s="35"/>
      <c r="H700" s="82"/>
      <c r="I700" s="82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ht="35.25" customHeight="1">
      <c r="A701" s="35"/>
      <c r="B701" s="35"/>
      <c r="C701" s="35"/>
      <c r="D701" s="35"/>
      <c r="E701" s="35"/>
      <c r="F701" s="35"/>
      <c r="G701" s="35"/>
      <c r="H701" s="82"/>
      <c r="I701" s="82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ht="35.25" customHeight="1">
      <c r="A702" s="35"/>
      <c r="B702" s="35"/>
      <c r="C702" s="35"/>
      <c r="D702" s="35"/>
      <c r="E702" s="35"/>
      <c r="F702" s="35"/>
      <c r="G702" s="35"/>
      <c r="H702" s="82"/>
      <c r="I702" s="82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ht="35.25" customHeight="1">
      <c r="A703" s="35"/>
      <c r="B703" s="35"/>
      <c r="C703" s="35"/>
      <c r="D703" s="35"/>
      <c r="E703" s="35"/>
      <c r="F703" s="35"/>
      <c r="G703" s="35"/>
      <c r="H703" s="82"/>
      <c r="I703" s="82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ht="35.25" customHeight="1">
      <c r="A704" s="35"/>
      <c r="B704" s="35"/>
      <c r="C704" s="35"/>
      <c r="D704" s="35"/>
      <c r="E704" s="35"/>
      <c r="F704" s="35"/>
      <c r="G704" s="35"/>
      <c r="H704" s="82"/>
      <c r="I704" s="82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ht="35.25" customHeight="1">
      <c r="A705" s="35"/>
      <c r="B705" s="35"/>
      <c r="C705" s="35"/>
      <c r="D705" s="35"/>
      <c r="E705" s="35"/>
      <c r="F705" s="35"/>
      <c r="G705" s="35"/>
      <c r="H705" s="82"/>
      <c r="I705" s="82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ht="35.25" customHeight="1">
      <c r="A706" s="35"/>
      <c r="B706" s="35"/>
      <c r="C706" s="35"/>
      <c r="D706" s="35"/>
      <c r="E706" s="35"/>
      <c r="F706" s="35"/>
      <c r="G706" s="35"/>
      <c r="H706" s="82"/>
      <c r="I706" s="82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ht="35.25" customHeight="1">
      <c r="A707" s="35"/>
      <c r="B707" s="35"/>
      <c r="C707" s="35"/>
      <c r="D707" s="35"/>
      <c r="E707" s="35"/>
      <c r="F707" s="35"/>
      <c r="G707" s="35"/>
      <c r="H707" s="82"/>
      <c r="I707" s="82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ht="35.25" customHeight="1">
      <c r="A708" s="35"/>
      <c r="B708" s="35"/>
      <c r="C708" s="35"/>
      <c r="D708" s="35"/>
      <c r="E708" s="35"/>
      <c r="F708" s="35"/>
      <c r="G708" s="35"/>
      <c r="H708" s="82"/>
      <c r="I708" s="82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ht="35.25" customHeight="1">
      <c r="A709" s="35"/>
      <c r="B709" s="35"/>
      <c r="C709" s="35"/>
      <c r="D709" s="35"/>
      <c r="E709" s="35"/>
      <c r="F709" s="35"/>
      <c r="G709" s="35"/>
      <c r="H709" s="82"/>
      <c r="I709" s="82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ht="35.25" customHeight="1">
      <c r="A710" s="35"/>
      <c r="B710" s="35"/>
      <c r="C710" s="35"/>
      <c r="D710" s="35"/>
      <c r="E710" s="35"/>
      <c r="F710" s="35"/>
      <c r="G710" s="35"/>
      <c r="H710" s="82"/>
      <c r="I710" s="82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ht="35.25" customHeight="1">
      <c r="A711" s="35"/>
      <c r="B711" s="35"/>
      <c r="C711" s="35"/>
      <c r="D711" s="35"/>
      <c r="E711" s="35"/>
      <c r="F711" s="35"/>
      <c r="G711" s="35"/>
      <c r="H711" s="82"/>
      <c r="I711" s="82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ht="35.25" customHeight="1">
      <c r="A712" s="35"/>
      <c r="B712" s="35"/>
      <c r="C712" s="35"/>
      <c r="D712" s="35"/>
      <c r="E712" s="35"/>
      <c r="F712" s="35"/>
      <c r="G712" s="35"/>
      <c r="H712" s="82"/>
      <c r="I712" s="82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ht="35.25" customHeight="1">
      <c r="A713" s="35"/>
      <c r="B713" s="35"/>
      <c r="C713" s="35"/>
      <c r="D713" s="35"/>
      <c r="E713" s="35"/>
      <c r="F713" s="35"/>
      <c r="G713" s="35"/>
      <c r="H713" s="82"/>
      <c r="I713" s="82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ht="35.25" customHeight="1">
      <c r="A714" s="35"/>
      <c r="B714" s="35"/>
      <c r="C714" s="35"/>
      <c r="D714" s="35"/>
      <c r="E714" s="35"/>
      <c r="F714" s="35"/>
      <c r="G714" s="35"/>
      <c r="H714" s="82"/>
      <c r="I714" s="82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ht="35.25" customHeight="1">
      <c r="A715" s="35"/>
      <c r="B715" s="35"/>
      <c r="C715" s="35"/>
      <c r="D715" s="35"/>
      <c r="E715" s="35"/>
      <c r="F715" s="35"/>
      <c r="G715" s="35"/>
      <c r="H715" s="82"/>
      <c r="I715" s="82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ht="35.25" customHeight="1">
      <c r="A716" s="35"/>
      <c r="B716" s="35"/>
      <c r="C716" s="35"/>
      <c r="D716" s="35"/>
      <c r="E716" s="35"/>
      <c r="F716" s="35"/>
      <c r="G716" s="35"/>
      <c r="H716" s="82"/>
      <c r="I716" s="82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ht="35.25" customHeight="1">
      <c r="A717" s="35"/>
      <c r="B717" s="35"/>
      <c r="C717" s="35"/>
      <c r="D717" s="35"/>
      <c r="E717" s="35"/>
      <c r="F717" s="35"/>
      <c r="G717" s="35"/>
      <c r="H717" s="82"/>
      <c r="I717" s="82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ht="35.25" customHeight="1">
      <c r="A718" s="35"/>
      <c r="B718" s="35"/>
      <c r="C718" s="35"/>
      <c r="D718" s="35"/>
      <c r="E718" s="35"/>
      <c r="F718" s="35"/>
      <c r="G718" s="35"/>
      <c r="H718" s="82"/>
      <c r="I718" s="82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ht="35.25" customHeight="1">
      <c r="A719" s="35"/>
      <c r="B719" s="35"/>
      <c r="C719" s="35"/>
      <c r="D719" s="35"/>
      <c r="E719" s="35"/>
      <c r="F719" s="35"/>
      <c r="G719" s="35"/>
      <c r="H719" s="82"/>
      <c r="I719" s="82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ht="35.25" customHeight="1">
      <c r="A720" s="35"/>
      <c r="B720" s="35"/>
      <c r="C720" s="35"/>
      <c r="D720" s="35"/>
      <c r="E720" s="35"/>
      <c r="F720" s="35"/>
      <c r="G720" s="35"/>
      <c r="H720" s="82"/>
      <c r="I720" s="82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ht="35.25" customHeight="1">
      <c r="A721" s="35"/>
      <c r="B721" s="35"/>
      <c r="C721" s="35"/>
      <c r="D721" s="35"/>
      <c r="E721" s="35"/>
      <c r="F721" s="35"/>
      <c r="G721" s="35"/>
      <c r="H721" s="82"/>
      <c r="I721" s="82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ht="35.25" customHeight="1">
      <c r="A722" s="35"/>
      <c r="B722" s="35"/>
      <c r="C722" s="35"/>
      <c r="D722" s="35"/>
      <c r="E722" s="35"/>
      <c r="F722" s="35"/>
      <c r="G722" s="35"/>
      <c r="H722" s="82"/>
      <c r="I722" s="82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ht="35.25" customHeight="1">
      <c r="A723" s="35"/>
      <c r="B723" s="35"/>
      <c r="C723" s="35"/>
      <c r="D723" s="35"/>
      <c r="E723" s="35"/>
      <c r="F723" s="35"/>
      <c r="G723" s="35"/>
      <c r="H723" s="82"/>
      <c r="I723" s="82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ht="35.25" customHeight="1">
      <c r="A724" s="35"/>
      <c r="B724" s="35"/>
      <c r="C724" s="35"/>
      <c r="D724" s="35"/>
      <c r="E724" s="35"/>
      <c r="F724" s="35"/>
      <c r="G724" s="35"/>
      <c r="H724" s="82"/>
      <c r="I724" s="82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ht="35.25" customHeight="1">
      <c r="A725" s="35"/>
      <c r="B725" s="35"/>
      <c r="C725" s="35"/>
      <c r="D725" s="35"/>
      <c r="E725" s="35"/>
      <c r="F725" s="35"/>
      <c r="G725" s="35"/>
      <c r="H725" s="82"/>
      <c r="I725" s="82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ht="35.25" customHeight="1">
      <c r="A726" s="35"/>
      <c r="B726" s="35"/>
      <c r="C726" s="35"/>
      <c r="D726" s="35"/>
      <c r="E726" s="35"/>
      <c r="F726" s="35"/>
      <c r="G726" s="35"/>
      <c r="H726" s="82"/>
      <c r="I726" s="82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ht="35.25" customHeight="1">
      <c r="A727" s="35"/>
      <c r="B727" s="35"/>
      <c r="C727" s="35"/>
      <c r="D727" s="35"/>
      <c r="E727" s="35"/>
      <c r="F727" s="35"/>
      <c r="G727" s="35"/>
      <c r="H727" s="82"/>
      <c r="I727" s="82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ht="35.25" customHeight="1">
      <c r="A728" s="35"/>
      <c r="B728" s="35"/>
      <c r="C728" s="35"/>
      <c r="D728" s="35"/>
      <c r="E728" s="35"/>
      <c r="F728" s="35"/>
      <c r="G728" s="35"/>
      <c r="H728" s="82"/>
      <c r="I728" s="82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ht="35.25" customHeight="1">
      <c r="A729" s="35"/>
      <c r="B729" s="35"/>
      <c r="C729" s="35"/>
      <c r="D729" s="35"/>
      <c r="E729" s="35"/>
      <c r="F729" s="35"/>
      <c r="G729" s="35"/>
      <c r="H729" s="82"/>
      <c r="I729" s="82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ht="35.25" customHeight="1">
      <c r="A730" s="35"/>
      <c r="B730" s="35"/>
      <c r="C730" s="35"/>
      <c r="D730" s="35"/>
      <c r="E730" s="35"/>
      <c r="F730" s="35"/>
      <c r="G730" s="35"/>
      <c r="H730" s="82"/>
      <c r="I730" s="82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ht="35.25" customHeight="1">
      <c r="A731" s="35"/>
      <c r="B731" s="35"/>
      <c r="C731" s="35"/>
      <c r="D731" s="35"/>
      <c r="E731" s="35"/>
      <c r="F731" s="35"/>
      <c r="G731" s="35"/>
      <c r="H731" s="82"/>
      <c r="I731" s="82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ht="35.25" customHeight="1">
      <c r="A732" s="35"/>
      <c r="B732" s="35"/>
      <c r="C732" s="35"/>
      <c r="D732" s="35"/>
      <c r="E732" s="35"/>
      <c r="F732" s="35"/>
      <c r="G732" s="35"/>
      <c r="H732" s="82"/>
      <c r="I732" s="82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ht="35.25" customHeight="1">
      <c r="A733" s="35"/>
      <c r="B733" s="35"/>
      <c r="C733" s="35"/>
      <c r="D733" s="35"/>
      <c r="E733" s="35"/>
      <c r="F733" s="35"/>
      <c r="G733" s="35"/>
      <c r="H733" s="82"/>
      <c r="I733" s="82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ht="35.25" customHeight="1">
      <c r="A734" s="35"/>
      <c r="B734" s="35"/>
      <c r="C734" s="35"/>
      <c r="D734" s="35"/>
      <c r="E734" s="35"/>
      <c r="F734" s="35"/>
      <c r="G734" s="35"/>
      <c r="H734" s="82"/>
      <c r="I734" s="82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ht="35.25" customHeight="1">
      <c r="A735" s="35"/>
      <c r="B735" s="35"/>
      <c r="C735" s="35"/>
      <c r="D735" s="35"/>
      <c r="E735" s="35"/>
      <c r="F735" s="35"/>
      <c r="G735" s="35"/>
      <c r="H735" s="82"/>
      <c r="I735" s="82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ht="35.25" customHeight="1">
      <c r="A736" s="35"/>
      <c r="B736" s="35"/>
      <c r="C736" s="35"/>
      <c r="D736" s="35"/>
      <c r="E736" s="35"/>
      <c r="F736" s="35"/>
      <c r="G736" s="35"/>
      <c r="H736" s="82"/>
      <c r="I736" s="82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ht="35.25" customHeight="1">
      <c r="A737" s="35"/>
      <c r="B737" s="35"/>
      <c r="C737" s="35"/>
      <c r="D737" s="35"/>
      <c r="E737" s="35"/>
      <c r="F737" s="35"/>
      <c r="G737" s="35"/>
      <c r="H737" s="82"/>
      <c r="I737" s="82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ht="35.25" customHeight="1">
      <c r="A738" s="35"/>
      <c r="B738" s="35"/>
      <c r="C738" s="35"/>
      <c r="D738" s="35"/>
      <c r="E738" s="35"/>
      <c r="F738" s="35"/>
      <c r="G738" s="35"/>
      <c r="H738" s="82"/>
      <c r="I738" s="82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ht="35.25" customHeight="1">
      <c r="A739" s="35"/>
      <c r="B739" s="35"/>
      <c r="C739" s="35"/>
      <c r="D739" s="35"/>
      <c r="E739" s="35"/>
      <c r="F739" s="35"/>
      <c r="G739" s="35"/>
      <c r="H739" s="82"/>
      <c r="I739" s="82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ht="35.25" customHeight="1">
      <c r="A740" s="35"/>
      <c r="B740" s="35"/>
      <c r="C740" s="35"/>
      <c r="D740" s="35"/>
      <c r="E740" s="35"/>
      <c r="F740" s="35"/>
      <c r="G740" s="35"/>
      <c r="H740" s="82"/>
      <c r="I740" s="82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ht="35.25" customHeight="1">
      <c r="A741" s="35"/>
      <c r="B741" s="35"/>
      <c r="C741" s="35"/>
      <c r="D741" s="35"/>
      <c r="E741" s="35"/>
      <c r="F741" s="35"/>
      <c r="G741" s="35"/>
      <c r="H741" s="82"/>
      <c r="I741" s="82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ht="35.25" customHeight="1">
      <c r="A742" s="35"/>
      <c r="B742" s="35"/>
      <c r="C742" s="35"/>
      <c r="D742" s="35"/>
      <c r="E742" s="35"/>
      <c r="F742" s="35"/>
      <c r="G742" s="35"/>
      <c r="H742" s="82"/>
      <c r="I742" s="82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ht="35.25" customHeight="1">
      <c r="A743" s="35"/>
      <c r="B743" s="35"/>
      <c r="C743" s="35"/>
      <c r="D743" s="35"/>
      <c r="E743" s="35"/>
      <c r="F743" s="35"/>
      <c r="G743" s="35"/>
      <c r="H743" s="82"/>
      <c r="I743" s="82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ht="35.25" customHeight="1">
      <c r="A744" s="35"/>
      <c r="B744" s="35"/>
      <c r="C744" s="35"/>
      <c r="D744" s="35"/>
      <c r="E744" s="35"/>
      <c r="F744" s="35"/>
      <c r="G744" s="35"/>
      <c r="H744" s="82"/>
      <c r="I744" s="82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ht="35.25" customHeight="1">
      <c r="A745" s="35"/>
      <c r="B745" s="35"/>
      <c r="C745" s="35"/>
      <c r="D745" s="35"/>
      <c r="E745" s="35"/>
      <c r="F745" s="35"/>
      <c r="G745" s="35"/>
      <c r="H745" s="82"/>
      <c r="I745" s="82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ht="35.25" customHeight="1">
      <c r="A746" s="35"/>
      <c r="B746" s="35"/>
      <c r="C746" s="35"/>
      <c r="D746" s="35"/>
      <c r="E746" s="35"/>
      <c r="F746" s="35"/>
      <c r="G746" s="35"/>
      <c r="H746" s="82"/>
      <c r="I746" s="82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ht="35.25" customHeight="1">
      <c r="A747" s="35"/>
      <c r="B747" s="35"/>
      <c r="C747" s="35"/>
      <c r="D747" s="35"/>
      <c r="E747" s="35"/>
      <c r="F747" s="35"/>
      <c r="G747" s="35"/>
      <c r="H747" s="82"/>
      <c r="I747" s="82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ht="35.25" customHeight="1">
      <c r="A748" s="35"/>
      <c r="B748" s="35"/>
      <c r="C748" s="35"/>
      <c r="D748" s="35"/>
      <c r="E748" s="35"/>
      <c r="F748" s="35"/>
      <c r="G748" s="35"/>
      <c r="H748" s="82"/>
      <c r="I748" s="82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ht="35.25" customHeight="1">
      <c r="A749" s="35"/>
      <c r="B749" s="35"/>
      <c r="C749" s="35"/>
      <c r="D749" s="35"/>
      <c r="E749" s="35"/>
      <c r="F749" s="35"/>
      <c r="G749" s="35"/>
      <c r="H749" s="82"/>
      <c r="I749" s="82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ht="35.25" customHeight="1">
      <c r="A750" s="35"/>
      <c r="B750" s="35"/>
      <c r="C750" s="35"/>
      <c r="D750" s="35"/>
      <c r="E750" s="35"/>
      <c r="F750" s="35"/>
      <c r="G750" s="35"/>
      <c r="H750" s="82"/>
      <c r="I750" s="82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ht="35.25" customHeight="1">
      <c r="A751" s="35"/>
      <c r="B751" s="35"/>
      <c r="C751" s="35"/>
      <c r="D751" s="35"/>
      <c r="E751" s="35"/>
      <c r="F751" s="35"/>
      <c r="G751" s="35"/>
      <c r="H751" s="82"/>
      <c r="I751" s="82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ht="35.25" customHeight="1">
      <c r="A752" s="35"/>
      <c r="B752" s="35"/>
      <c r="C752" s="35"/>
      <c r="D752" s="35"/>
      <c r="E752" s="35"/>
      <c r="F752" s="35"/>
      <c r="G752" s="35"/>
      <c r="H752" s="82"/>
      <c r="I752" s="82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ht="35.25" customHeight="1">
      <c r="A753" s="35"/>
      <c r="B753" s="35"/>
      <c r="C753" s="35"/>
      <c r="D753" s="35"/>
      <c r="E753" s="35"/>
      <c r="F753" s="35"/>
      <c r="G753" s="35"/>
      <c r="H753" s="82"/>
      <c r="I753" s="82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ht="35.25" customHeight="1">
      <c r="A754" s="35"/>
      <c r="B754" s="35"/>
      <c r="C754" s="35"/>
      <c r="D754" s="35"/>
      <c r="E754" s="35"/>
      <c r="F754" s="35"/>
      <c r="G754" s="35"/>
      <c r="H754" s="82"/>
      <c r="I754" s="82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ht="35.25" customHeight="1">
      <c r="A755" s="35"/>
      <c r="B755" s="35"/>
      <c r="C755" s="35"/>
      <c r="D755" s="35"/>
      <c r="E755" s="35"/>
      <c r="F755" s="35"/>
      <c r="G755" s="35"/>
      <c r="H755" s="82"/>
      <c r="I755" s="82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ht="35.25" customHeight="1">
      <c r="A756" s="35"/>
      <c r="B756" s="35"/>
      <c r="C756" s="35"/>
      <c r="D756" s="35"/>
      <c r="E756" s="35"/>
      <c r="F756" s="35"/>
      <c r="G756" s="35"/>
      <c r="H756" s="82"/>
      <c r="I756" s="82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ht="35.25" customHeight="1">
      <c r="A757" s="35"/>
      <c r="B757" s="35"/>
      <c r="C757" s="35"/>
      <c r="D757" s="35"/>
      <c r="E757" s="35"/>
      <c r="F757" s="35"/>
      <c r="G757" s="35"/>
      <c r="H757" s="82"/>
      <c r="I757" s="82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ht="35.25" customHeight="1">
      <c r="A758" s="35"/>
      <c r="B758" s="35"/>
      <c r="C758" s="35"/>
      <c r="D758" s="35"/>
      <c r="E758" s="35"/>
      <c r="F758" s="35"/>
      <c r="G758" s="35"/>
      <c r="H758" s="82"/>
      <c r="I758" s="82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ht="35.25" customHeight="1">
      <c r="A759" s="35"/>
      <c r="B759" s="35"/>
      <c r="C759" s="35"/>
      <c r="D759" s="35"/>
      <c r="E759" s="35"/>
      <c r="F759" s="35"/>
      <c r="G759" s="35"/>
      <c r="H759" s="82"/>
      <c r="I759" s="82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ht="35.25" customHeight="1">
      <c r="A760" s="35"/>
      <c r="B760" s="35"/>
      <c r="C760" s="35"/>
      <c r="D760" s="35"/>
      <c r="E760" s="35"/>
      <c r="F760" s="35"/>
      <c r="G760" s="35"/>
      <c r="H760" s="82"/>
      <c r="I760" s="82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ht="35.25" customHeight="1">
      <c r="A761" s="35"/>
      <c r="B761" s="35"/>
      <c r="C761" s="35"/>
      <c r="D761" s="35"/>
      <c r="E761" s="35"/>
      <c r="F761" s="35"/>
      <c r="G761" s="35"/>
      <c r="H761" s="82"/>
      <c r="I761" s="82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ht="35.25" customHeight="1">
      <c r="A762" s="35"/>
      <c r="B762" s="35"/>
      <c r="C762" s="35"/>
      <c r="D762" s="35"/>
      <c r="E762" s="35"/>
      <c r="F762" s="35"/>
      <c r="G762" s="35"/>
      <c r="H762" s="82"/>
      <c r="I762" s="82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ht="35.25" customHeight="1">
      <c r="A763" s="35"/>
      <c r="B763" s="35"/>
      <c r="C763" s="35"/>
      <c r="D763" s="35"/>
      <c r="E763" s="35"/>
      <c r="F763" s="35"/>
      <c r="G763" s="35"/>
      <c r="H763" s="82"/>
      <c r="I763" s="82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ht="35.25" customHeight="1">
      <c r="A764" s="35"/>
      <c r="B764" s="35"/>
      <c r="C764" s="35"/>
      <c r="D764" s="35"/>
      <c r="E764" s="35"/>
      <c r="F764" s="35"/>
      <c r="G764" s="35"/>
      <c r="H764" s="82"/>
      <c r="I764" s="82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ht="35.25" customHeight="1">
      <c r="A765" s="35"/>
      <c r="B765" s="35"/>
      <c r="C765" s="35"/>
      <c r="D765" s="35"/>
      <c r="E765" s="35"/>
      <c r="F765" s="35"/>
      <c r="G765" s="35"/>
      <c r="H765" s="82"/>
      <c r="I765" s="82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ht="35.25" customHeight="1">
      <c r="A766" s="35"/>
      <c r="B766" s="35"/>
      <c r="C766" s="35"/>
      <c r="D766" s="35"/>
      <c r="E766" s="35"/>
      <c r="F766" s="35"/>
      <c r="G766" s="35"/>
      <c r="H766" s="82"/>
      <c r="I766" s="82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ht="35.25" customHeight="1">
      <c r="A767" s="35"/>
      <c r="B767" s="35"/>
      <c r="C767" s="35"/>
      <c r="D767" s="35"/>
      <c r="E767" s="35"/>
      <c r="F767" s="35"/>
      <c r="G767" s="35"/>
      <c r="H767" s="82"/>
      <c r="I767" s="82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ht="35.25" customHeight="1">
      <c r="A768" s="35"/>
      <c r="B768" s="35"/>
      <c r="C768" s="35"/>
      <c r="D768" s="35"/>
      <c r="E768" s="35"/>
      <c r="F768" s="35"/>
      <c r="G768" s="35"/>
      <c r="H768" s="82"/>
      <c r="I768" s="82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ht="35.25" customHeight="1">
      <c r="A769" s="35"/>
      <c r="B769" s="35"/>
      <c r="C769" s="35"/>
      <c r="D769" s="35"/>
      <c r="E769" s="35"/>
      <c r="F769" s="35"/>
      <c r="G769" s="35"/>
      <c r="H769" s="82"/>
      <c r="I769" s="82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ht="35.25" customHeight="1">
      <c r="A770" s="35"/>
      <c r="B770" s="35"/>
      <c r="C770" s="35"/>
      <c r="D770" s="35"/>
      <c r="E770" s="35"/>
      <c r="F770" s="35"/>
      <c r="G770" s="35"/>
      <c r="H770" s="82"/>
      <c r="I770" s="82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ht="35.25" customHeight="1">
      <c r="A771" s="35"/>
      <c r="B771" s="35"/>
      <c r="C771" s="35"/>
      <c r="D771" s="35"/>
      <c r="E771" s="35"/>
      <c r="F771" s="35"/>
      <c r="G771" s="35"/>
      <c r="H771" s="82"/>
      <c r="I771" s="82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ht="35.25" customHeight="1">
      <c r="A772" s="35"/>
      <c r="B772" s="35"/>
      <c r="C772" s="35"/>
      <c r="D772" s="35"/>
      <c r="E772" s="35"/>
      <c r="F772" s="35"/>
      <c r="G772" s="35"/>
      <c r="H772" s="82"/>
      <c r="I772" s="82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ht="35.25" customHeight="1">
      <c r="A773" s="35"/>
      <c r="B773" s="35"/>
      <c r="C773" s="35"/>
      <c r="D773" s="35"/>
      <c r="E773" s="35"/>
      <c r="F773" s="35"/>
      <c r="G773" s="35"/>
      <c r="H773" s="82"/>
      <c r="I773" s="82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ht="35.25" customHeight="1">
      <c r="A774" s="35"/>
      <c r="B774" s="35"/>
      <c r="C774" s="35"/>
      <c r="D774" s="35"/>
      <c r="E774" s="35"/>
      <c r="F774" s="35"/>
      <c r="G774" s="35"/>
      <c r="H774" s="82"/>
      <c r="I774" s="82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ht="35.25" customHeight="1">
      <c r="A775" s="35"/>
      <c r="B775" s="35"/>
      <c r="C775" s="35"/>
      <c r="D775" s="35"/>
      <c r="E775" s="35"/>
      <c r="F775" s="35"/>
      <c r="G775" s="35"/>
      <c r="H775" s="82"/>
      <c r="I775" s="82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ht="35.25" customHeight="1">
      <c r="A776" s="35"/>
      <c r="B776" s="35"/>
      <c r="C776" s="35"/>
      <c r="D776" s="35"/>
      <c r="E776" s="35"/>
      <c r="F776" s="35"/>
      <c r="G776" s="35"/>
      <c r="H776" s="82"/>
      <c r="I776" s="82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ht="35.25" customHeight="1">
      <c r="A777" s="35"/>
      <c r="B777" s="35"/>
      <c r="C777" s="35"/>
      <c r="D777" s="35"/>
      <c r="E777" s="35"/>
      <c r="F777" s="35"/>
      <c r="G777" s="35"/>
      <c r="H777" s="82"/>
      <c r="I777" s="82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ht="35.25" customHeight="1">
      <c r="A778" s="35"/>
      <c r="B778" s="35"/>
      <c r="C778" s="35"/>
      <c r="D778" s="35"/>
      <c r="E778" s="35"/>
      <c r="F778" s="35"/>
      <c r="G778" s="35"/>
      <c r="H778" s="82"/>
      <c r="I778" s="82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ht="35.25" customHeight="1">
      <c r="A779" s="35"/>
      <c r="B779" s="35"/>
      <c r="C779" s="35"/>
      <c r="D779" s="35"/>
      <c r="E779" s="35"/>
      <c r="F779" s="35"/>
      <c r="G779" s="35"/>
      <c r="H779" s="82"/>
      <c r="I779" s="82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ht="35.25" customHeight="1">
      <c r="A780" s="35"/>
      <c r="B780" s="35"/>
      <c r="C780" s="35"/>
      <c r="D780" s="35"/>
      <c r="E780" s="35"/>
      <c r="F780" s="35"/>
      <c r="G780" s="35"/>
      <c r="H780" s="82"/>
      <c r="I780" s="82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ht="35.25" customHeight="1">
      <c r="A781" s="35"/>
      <c r="B781" s="35"/>
      <c r="C781" s="35"/>
      <c r="D781" s="35"/>
      <c r="E781" s="35"/>
      <c r="F781" s="35"/>
      <c r="G781" s="35"/>
      <c r="H781" s="82"/>
      <c r="I781" s="82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ht="35.25" customHeight="1">
      <c r="A782" s="35"/>
      <c r="B782" s="35"/>
      <c r="C782" s="35"/>
      <c r="D782" s="35"/>
      <c r="E782" s="35"/>
      <c r="F782" s="35"/>
      <c r="G782" s="35"/>
      <c r="H782" s="82"/>
      <c r="I782" s="82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ht="35.25" customHeight="1">
      <c r="A783" s="35"/>
      <c r="B783" s="35"/>
      <c r="C783" s="35"/>
      <c r="D783" s="35"/>
      <c r="E783" s="35"/>
      <c r="F783" s="35"/>
      <c r="G783" s="35"/>
      <c r="H783" s="82"/>
      <c r="I783" s="82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ht="35.25" customHeight="1">
      <c r="A784" s="35"/>
      <c r="B784" s="35"/>
      <c r="C784" s="35"/>
      <c r="D784" s="35"/>
      <c r="E784" s="35"/>
      <c r="F784" s="35"/>
      <c r="G784" s="35"/>
      <c r="H784" s="82"/>
      <c r="I784" s="82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ht="35.25" customHeight="1">
      <c r="A785" s="35"/>
      <c r="B785" s="35"/>
      <c r="C785" s="35"/>
      <c r="D785" s="35"/>
      <c r="E785" s="35"/>
      <c r="F785" s="35"/>
      <c r="G785" s="35"/>
      <c r="H785" s="82"/>
      <c r="I785" s="82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ht="35.25" customHeight="1">
      <c r="A786" s="35"/>
      <c r="B786" s="35"/>
      <c r="C786" s="35"/>
      <c r="D786" s="35"/>
      <c r="E786" s="35"/>
      <c r="F786" s="35"/>
      <c r="G786" s="35"/>
      <c r="H786" s="82"/>
      <c r="I786" s="82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ht="35.25" customHeight="1">
      <c r="A787" s="35"/>
      <c r="B787" s="35"/>
      <c r="C787" s="35"/>
      <c r="D787" s="35"/>
      <c r="E787" s="35"/>
      <c r="F787" s="35"/>
      <c r="G787" s="35"/>
      <c r="H787" s="82"/>
      <c r="I787" s="82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ht="35.25" customHeight="1">
      <c r="A788" s="35"/>
      <c r="B788" s="35"/>
      <c r="C788" s="35"/>
      <c r="D788" s="35"/>
      <c r="E788" s="35"/>
      <c r="F788" s="35"/>
      <c r="G788" s="35"/>
      <c r="H788" s="82"/>
      <c r="I788" s="82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ht="35.25" customHeight="1">
      <c r="A789" s="35"/>
      <c r="B789" s="35"/>
      <c r="C789" s="35"/>
      <c r="D789" s="35"/>
      <c r="E789" s="35"/>
      <c r="F789" s="35"/>
      <c r="G789" s="35"/>
      <c r="H789" s="82"/>
      <c r="I789" s="82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ht="35.25" customHeight="1">
      <c r="A790" s="35"/>
      <c r="B790" s="35"/>
      <c r="C790" s="35"/>
      <c r="D790" s="35"/>
      <c r="E790" s="35"/>
      <c r="F790" s="35"/>
      <c r="G790" s="35"/>
      <c r="H790" s="82"/>
      <c r="I790" s="82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ht="35.25" customHeight="1">
      <c r="A791" s="35"/>
      <c r="B791" s="35"/>
      <c r="C791" s="35"/>
      <c r="D791" s="35"/>
      <c r="E791" s="35"/>
      <c r="F791" s="35"/>
      <c r="G791" s="35"/>
      <c r="H791" s="82"/>
      <c r="I791" s="82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ht="35.25" customHeight="1">
      <c r="A792" s="35"/>
      <c r="B792" s="35"/>
      <c r="C792" s="35"/>
      <c r="D792" s="35"/>
      <c r="E792" s="35"/>
      <c r="F792" s="35"/>
      <c r="G792" s="35"/>
      <c r="H792" s="82"/>
      <c r="I792" s="82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ht="35.25" customHeight="1">
      <c r="A793" s="35"/>
      <c r="B793" s="35"/>
      <c r="C793" s="35"/>
      <c r="D793" s="35"/>
      <c r="E793" s="35"/>
      <c r="F793" s="35"/>
      <c r="G793" s="35"/>
      <c r="H793" s="82"/>
      <c r="I793" s="82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ht="35.25" customHeight="1">
      <c r="A794" s="35"/>
      <c r="B794" s="35"/>
      <c r="C794" s="35"/>
      <c r="D794" s="35"/>
      <c r="E794" s="35"/>
      <c r="F794" s="35"/>
      <c r="G794" s="35"/>
      <c r="H794" s="82"/>
      <c r="I794" s="82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ht="35.25" customHeight="1">
      <c r="A795" s="35"/>
      <c r="B795" s="35"/>
      <c r="C795" s="35"/>
      <c r="D795" s="35"/>
      <c r="E795" s="35"/>
      <c r="F795" s="35"/>
      <c r="G795" s="35"/>
      <c r="H795" s="82"/>
      <c r="I795" s="82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ht="35.25" customHeight="1">
      <c r="A796" s="35"/>
      <c r="B796" s="35"/>
      <c r="C796" s="35"/>
      <c r="D796" s="35"/>
      <c r="E796" s="35"/>
      <c r="F796" s="35"/>
      <c r="G796" s="35"/>
      <c r="H796" s="82"/>
      <c r="I796" s="82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ht="35.25" customHeight="1">
      <c r="A797" s="35"/>
      <c r="B797" s="35"/>
      <c r="C797" s="35"/>
      <c r="D797" s="35"/>
      <c r="E797" s="35"/>
      <c r="F797" s="35"/>
      <c r="G797" s="35"/>
      <c r="H797" s="82"/>
      <c r="I797" s="82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ht="35.25" customHeight="1">
      <c r="A798" s="35"/>
      <c r="B798" s="35"/>
      <c r="C798" s="35"/>
      <c r="D798" s="35"/>
      <c r="E798" s="35"/>
      <c r="F798" s="35"/>
      <c r="G798" s="35"/>
      <c r="H798" s="82"/>
      <c r="I798" s="82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ht="35.25" customHeight="1">
      <c r="A799" s="35"/>
      <c r="B799" s="35"/>
      <c r="C799" s="35"/>
      <c r="D799" s="35"/>
      <c r="E799" s="35"/>
      <c r="F799" s="35"/>
      <c r="G799" s="35"/>
      <c r="H799" s="82"/>
      <c r="I799" s="82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ht="35.25" customHeight="1">
      <c r="A800" s="35"/>
      <c r="B800" s="35"/>
      <c r="C800" s="35"/>
      <c r="D800" s="35"/>
      <c r="E800" s="35"/>
      <c r="F800" s="35"/>
      <c r="G800" s="35"/>
      <c r="H800" s="82"/>
      <c r="I800" s="82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ht="35.25" customHeight="1">
      <c r="A801" s="35"/>
      <c r="B801" s="35"/>
      <c r="C801" s="35"/>
      <c r="D801" s="35"/>
      <c r="E801" s="35"/>
      <c r="F801" s="35"/>
      <c r="G801" s="35"/>
      <c r="H801" s="82"/>
      <c r="I801" s="82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ht="35.25" customHeight="1">
      <c r="A802" s="35"/>
      <c r="B802" s="35"/>
      <c r="C802" s="35"/>
      <c r="D802" s="35"/>
      <c r="E802" s="35"/>
      <c r="F802" s="35"/>
      <c r="G802" s="35"/>
      <c r="H802" s="82"/>
      <c r="I802" s="82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ht="35.25" customHeight="1">
      <c r="A803" s="35"/>
      <c r="B803" s="35"/>
      <c r="C803" s="35"/>
      <c r="D803" s="35"/>
      <c r="E803" s="35"/>
      <c r="F803" s="35"/>
      <c r="G803" s="35"/>
      <c r="H803" s="82"/>
      <c r="I803" s="82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ht="35.25" customHeight="1">
      <c r="A804" s="35"/>
      <c r="B804" s="35"/>
      <c r="C804" s="35"/>
      <c r="D804" s="35"/>
      <c r="E804" s="35"/>
      <c r="F804" s="35"/>
      <c r="G804" s="35"/>
      <c r="H804" s="82"/>
      <c r="I804" s="82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ht="35.25" customHeight="1">
      <c r="A805" s="35"/>
      <c r="B805" s="35"/>
      <c r="C805" s="35"/>
      <c r="D805" s="35"/>
      <c r="E805" s="35"/>
      <c r="F805" s="35"/>
      <c r="G805" s="35"/>
      <c r="H805" s="82"/>
      <c r="I805" s="82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ht="35.25" customHeight="1">
      <c r="A806" s="35"/>
      <c r="B806" s="35"/>
      <c r="C806" s="35"/>
      <c r="D806" s="35"/>
      <c r="E806" s="35"/>
      <c r="F806" s="35"/>
      <c r="G806" s="35"/>
      <c r="H806" s="82"/>
      <c r="I806" s="82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ht="35.25" customHeight="1">
      <c r="A807" s="35"/>
      <c r="B807" s="35"/>
      <c r="C807" s="35"/>
      <c r="D807" s="35"/>
      <c r="E807" s="35"/>
      <c r="F807" s="35"/>
      <c r="G807" s="35"/>
      <c r="H807" s="82"/>
      <c r="I807" s="82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ht="35.25" customHeight="1">
      <c r="A808" s="35"/>
      <c r="B808" s="35"/>
      <c r="C808" s="35"/>
      <c r="D808" s="35"/>
      <c r="E808" s="35"/>
      <c r="F808" s="35"/>
      <c r="G808" s="35"/>
      <c r="H808" s="82"/>
      <c r="I808" s="82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ht="35.25" customHeight="1">
      <c r="A809" s="35"/>
      <c r="B809" s="35"/>
      <c r="C809" s="35"/>
      <c r="D809" s="35"/>
      <c r="E809" s="35"/>
      <c r="F809" s="35"/>
      <c r="G809" s="35"/>
      <c r="H809" s="82"/>
      <c r="I809" s="82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ht="35.25" customHeight="1">
      <c r="A810" s="35"/>
      <c r="B810" s="35"/>
      <c r="C810" s="35"/>
      <c r="D810" s="35"/>
      <c r="E810" s="35"/>
      <c r="F810" s="35"/>
      <c r="G810" s="35"/>
      <c r="H810" s="82"/>
      <c r="I810" s="82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ht="35.25" customHeight="1">
      <c r="A811" s="35"/>
      <c r="B811" s="35"/>
      <c r="C811" s="35"/>
      <c r="D811" s="35"/>
      <c r="E811" s="35"/>
      <c r="F811" s="35"/>
      <c r="G811" s="35"/>
      <c r="H811" s="82"/>
      <c r="I811" s="82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ht="35.25" customHeight="1">
      <c r="A812" s="35"/>
      <c r="B812" s="35"/>
      <c r="C812" s="35"/>
      <c r="D812" s="35"/>
      <c r="E812" s="35"/>
      <c r="F812" s="35"/>
      <c r="G812" s="35"/>
      <c r="H812" s="82"/>
      <c r="I812" s="82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ht="35.25" customHeight="1">
      <c r="A813" s="35"/>
      <c r="B813" s="35"/>
      <c r="C813" s="35"/>
      <c r="D813" s="35"/>
      <c r="E813" s="35"/>
      <c r="F813" s="35"/>
      <c r="G813" s="35"/>
      <c r="H813" s="82"/>
      <c r="I813" s="82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ht="35.25" customHeight="1">
      <c r="A814" s="35"/>
      <c r="B814" s="35"/>
      <c r="C814" s="35"/>
      <c r="D814" s="35"/>
      <c r="E814" s="35"/>
      <c r="F814" s="35"/>
      <c r="G814" s="35"/>
      <c r="H814" s="82"/>
      <c r="I814" s="82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ht="35.25" customHeight="1">
      <c r="A815" s="35"/>
      <c r="B815" s="35"/>
      <c r="C815" s="35"/>
      <c r="D815" s="35"/>
      <c r="E815" s="35"/>
      <c r="F815" s="35"/>
      <c r="G815" s="35"/>
      <c r="H815" s="82"/>
      <c r="I815" s="82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ht="35.25" customHeight="1">
      <c r="A816" s="35"/>
      <c r="B816" s="35"/>
      <c r="C816" s="35"/>
      <c r="D816" s="35"/>
      <c r="E816" s="35"/>
      <c r="F816" s="35"/>
      <c r="G816" s="35"/>
      <c r="H816" s="82"/>
      <c r="I816" s="82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ht="35.25" customHeight="1">
      <c r="A817" s="35"/>
      <c r="B817" s="35"/>
      <c r="C817" s="35"/>
      <c r="D817" s="35"/>
      <c r="E817" s="35"/>
      <c r="F817" s="35"/>
      <c r="G817" s="35"/>
      <c r="H817" s="82"/>
      <c r="I817" s="82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ht="35.25" customHeight="1">
      <c r="A818" s="35"/>
      <c r="B818" s="35"/>
      <c r="C818" s="35"/>
      <c r="D818" s="35"/>
      <c r="E818" s="35"/>
      <c r="F818" s="35"/>
      <c r="G818" s="35"/>
      <c r="H818" s="82"/>
      <c r="I818" s="82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ht="35.25" customHeight="1">
      <c r="A819" s="35"/>
      <c r="B819" s="35"/>
      <c r="C819" s="35"/>
      <c r="D819" s="35"/>
      <c r="E819" s="35"/>
      <c r="F819" s="35"/>
      <c r="G819" s="35"/>
      <c r="H819" s="82"/>
      <c r="I819" s="82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ht="35.25" customHeight="1">
      <c r="A820" s="35"/>
      <c r="B820" s="35"/>
      <c r="C820" s="35"/>
      <c r="D820" s="35"/>
      <c r="E820" s="35"/>
      <c r="F820" s="35"/>
      <c r="G820" s="35"/>
      <c r="H820" s="82"/>
      <c r="I820" s="82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ht="35.25" customHeight="1">
      <c r="A821" s="35"/>
      <c r="B821" s="35"/>
      <c r="C821" s="35"/>
      <c r="D821" s="35"/>
      <c r="E821" s="35"/>
      <c r="F821" s="35"/>
      <c r="G821" s="35"/>
      <c r="H821" s="82"/>
      <c r="I821" s="82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ht="35.25" customHeight="1">
      <c r="A822" s="35"/>
      <c r="B822" s="35"/>
      <c r="C822" s="35"/>
      <c r="D822" s="35"/>
      <c r="E822" s="35"/>
      <c r="F822" s="35"/>
      <c r="G822" s="35"/>
      <c r="H822" s="82"/>
      <c r="I822" s="82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ht="35.25" customHeight="1">
      <c r="A823" s="35"/>
      <c r="B823" s="35"/>
      <c r="C823" s="35"/>
      <c r="D823" s="35"/>
      <c r="E823" s="35"/>
      <c r="F823" s="35"/>
      <c r="G823" s="35"/>
      <c r="H823" s="82"/>
      <c r="I823" s="82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ht="35.25" customHeight="1">
      <c r="A824" s="35"/>
      <c r="B824" s="35"/>
      <c r="C824" s="35"/>
      <c r="D824" s="35"/>
      <c r="E824" s="35"/>
      <c r="F824" s="35"/>
      <c r="G824" s="35"/>
      <c r="H824" s="82"/>
      <c r="I824" s="82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ht="35.25" customHeight="1">
      <c r="A825" s="35"/>
      <c r="B825" s="35"/>
      <c r="C825" s="35"/>
      <c r="D825" s="35"/>
      <c r="E825" s="35"/>
      <c r="F825" s="35"/>
      <c r="G825" s="35"/>
      <c r="H825" s="82"/>
      <c r="I825" s="82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ht="35.25" customHeight="1">
      <c r="A826" s="35"/>
      <c r="B826" s="35"/>
      <c r="C826" s="35"/>
      <c r="D826" s="35"/>
      <c r="E826" s="35"/>
      <c r="F826" s="35"/>
      <c r="G826" s="35"/>
      <c r="H826" s="82"/>
      <c r="I826" s="82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ht="35.25" customHeight="1">
      <c r="A827" s="35"/>
      <c r="B827" s="35"/>
      <c r="C827" s="35"/>
      <c r="D827" s="35"/>
      <c r="E827" s="35"/>
      <c r="F827" s="35"/>
      <c r="G827" s="35"/>
      <c r="H827" s="82"/>
      <c r="I827" s="82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ht="35.25" customHeight="1">
      <c r="A828" s="35"/>
      <c r="B828" s="35"/>
      <c r="C828" s="35"/>
      <c r="D828" s="35"/>
      <c r="E828" s="35"/>
      <c r="F828" s="35"/>
      <c r="G828" s="35"/>
      <c r="H828" s="82"/>
      <c r="I828" s="82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ht="35.25" customHeight="1">
      <c r="A829" s="35"/>
      <c r="B829" s="35"/>
      <c r="C829" s="35"/>
      <c r="D829" s="35"/>
      <c r="E829" s="35"/>
      <c r="F829" s="35"/>
      <c r="G829" s="35"/>
      <c r="H829" s="82"/>
      <c r="I829" s="82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ht="35.25" customHeight="1">
      <c r="A830" s="35"/>
      <c r="B830" s="35"/>
      <c r="C830" s="35"/>
      <c r="D830" s="35"/>
      <c r="E830" s="35"/>
      <c r="F830" s="35"/>
      <c r="G830" s="35"/>
      <c r="H830" s="82"/>
      <c r="I830" s="82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ht="35.25" customHeight="1">
      <c r="A831" s="35"/>
      <c r="B831" s="35"/>
      <c r="C831" s="35"/>
      <c r="D831" s="35"/>
      <c r="E831" s="35"/>
      <c r="F831" s="35"/>
      <c r="G831" s="35"/>
      <c r="H831" s="82"/>
      <c r="I831" s="82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ht="35.25" customHeight="1">
      <c r="A832" s="35"/>
      <c r="B832" s="35"/>
      <c r="C832" s="35"/>
      <c r="D832" s="35"/>
      <c r="E832" s="35"/>
      <c r="F832" s="35"/>
      <c r="G832" s="35"/>
      <c r="H832" s="82"/>
      <c r="I832" s="82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ht="35.25" customHeight="1">
      <c r="A833" s="35"/>
      <c r="B833" s="35"/>
      <c r="C833" s="35"/>
      <c r="D833" s="35"/>
      <c r="E833" s="35"/>
      <c r="F833" s="35"/>
      <c r="G833" s="35"/>
      <c r="H833" s="82"/>
      <c r="I833" s="82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ht="35.25" customHeight="1">
      <c r="A834" s="35"/>
      <c r="B834" s="35"/>
      <c r="C834" s="35"/>
      <c r="D834" s="35"/>
      <c r="E834" s="35"/>
      <c r="F834" s="35"/>
      <c r="G834" s="35"/>
      <c r="H834" s="82"/>
      <c r="I834" s="82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ht="35.25" customHeight="1">
      <c r="A835" s="35"/>
      <c r="B835" s="35"/>
      <c r="C835" s="35"/>
      <c r="D835" s="35"/>
      <c r="E835" s="35"/>
      <c r="F835" s="35"/>
      <c r="G835" s="35"/>
      <c r="H835" s="82"/>
      <c r="I835" s="82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ht="35.25" customHeight="1">
      <c r="A836" s="35"/>
      <c r="B836" s="35"/>
      <c r="C836" s="35"/>
      <c r="D836" s="35"/>
      <c r="E836" s="35"/>
      <c r="F836" s="35"/>
      <c r="G836" s="35"/>
      <c r="H836" s="82"/>
      <c r="I836" s="82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ht="35.25" customHeight="1">
      <c r="A837" s="35"/>
      <c r="B837" s="35"/>
      <c r="C837" s="35"/>
      <c r="D837" s="35"/>
      <c r="E837" s="35"/>
      <c r="F837" s="35"/>
      <c r="G837" s="35"/>
      <c r="H837" s="82"/>
      <c r="I837" s="82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ht="35.25" customHeight="1">
      <c r="A838" s="35"/>
      <c r="B838" s="35"/>
      <c r="C838" s="35"/>
      <c r="D838" s="35"/>
      <c r="E838" s="35"/>
      <c r="F838" s="35"/>
      <c r="G838" s="35"/>
      <c r="H838" s="82"/>
      <c r="I838" s="82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ht="35.25" customHeight="1">
      <c r="A839" s="35"/>
      <c r="B839" s="35"/>
      <c r="C839" s="35"/>
      <c r="D839" s="35"/>
      <c r="E839" s="35"/>
      <c r="F839" s="35"/>
      <c r="G839" s="35"/>
      <c r="H839" s="82"/>
      <c r="I839" s="82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ht="35.25" customHeight="1">
      <c r="A840" s="35"/>
      <c r="B840" s="35"/>
      <c r="C840" s="35"/>
      <c r="D840" s="35"/>
      <c r="E840" s="35"/>
      <c r="F840" s="35"/>
      <c r="G840" s="35"/>
      <c r="H840" s="82"/>
      <c r="I840" s="82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ht="35.25" customHeight="1">
      <c r="A841" s="35"/>
      <c r="B841" s="35"/>
      <c r="C841" s="35"/>
      <c r="D841" s="35"/>
      <c r="E841" s="35"/>
      <c r="F841" s="35"/>
      <c r="G841" s="35"/>
      <c r="H841" s="82"/>
      <c r="I841" s="82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ht="35.25" customHeight="1">
      <c r="A842" s="35"/>
      <c r="B842" s="35"/>
      <c r="C842" s="35"/>
      <c r="D842" s="35"/>
      <c r="E842" s="35"/>
      <c r="F842" s="35"/>
      <c r="G842" s="35"/>
      <c r="H842" s="82"/>
      <c r="I842" s="82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ht="35.25" customHeight="1">
      <c r="A843" s="35"/>
      <c r="B843" s="35"/>
      <c r="C843" s="35"/>
      <c r="D843" s="35"/>
      <c r="E843" s="35"/>
      <c r="F843" s="35"/>
      <c r="G843" s="35"/>
      <c r="H843" s="82"/>
      <c r="I843" s="82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ht="35.25" customHeight="1">
      <c r="A844" s="35"/>
      <c r="B844" s="35"/>
      <c r="C844" s="35"/>
      <c r="D844" s="35"/>
      <c r="E844" s="35"/>
      <c r="F844" s="35"/>
      <c r="G844" s="35"/>
      <c r="H844" s="82"/>
      <c r="I844" s="82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ht="35.25" customHeight="1">
      <c r="A845" s="35"/>
      <c r="B845" s="35"/>
      <c r="C845" s="35"/>
      <c r="D845" s="35"/>
      <c r="E845" s="35"/>
      <c r="F845" s="35"/>
      <c r="G845" s="35"/>
      <c r="H845" s="82"/>
      <c r="I845" s="82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ht="35.25" customHeight="1">
      <c r="A846" s="35"/>
      <c r="B846" s="35"/>
      <c r="C846" s="35"/>
      <c r="D846" s="35"/>
      <c r="E846" s="35"/>
      <c r="F846" s="35"/>
      <c r="G846" s="35"/>
      <c r="H846" s="82"/>
      <c r="I846" s="82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ht="35.25" customHeight="1">
      <c r="A847" s="35"/>
      <c r="B847" s="35"/>
      <c r="C847" s="35"/>
      <c r="D847" s="35"/>
      <c r="E847" s="35"/>
      <c r="F847" s="35"/>
      <c r="G847" s="35"/>
      <c r="H847" s="82"/>
      <c r="I847" s="82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ht="35.25" customHeight="1">
      <c r="A848" s="35"/>
      <c r="B848" s="35"/>
      <c r="C848" s="35"/>
      <c r="D848" s="35"/>
      <c r="E848" s="35"/>
      <c r="F848" s="35"/>
      <c r="G848" s="35"/>
      <c r="H848" s="82"/>
      <c r="I848" s="82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ht="35.25" customHeight="1">
      <c r="A849" s="35"/>
      <c r="B849" s="35"/>
      <c r="C849" s="35"/>
      <c r="D849" s="35"/>
      <c r="E849" s="35"/>
      <c r="F849" s="35"/>
      <c r="G849" s="35"/>
      <c r="H849" s="82"/>
      <c r="I849" s="82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ht="35.25" customHeight="1">
      <c r="A850" s="35"/>
      <c r="B850" s="35"/>
      <c r="C850" s="35"/>
      <c r="D850" s="35"/>
      <c r="E850" s="35"/>
      <c r="F850" s="35"/>
      <c r="G850" s="35"/>
      <c r="H850" s="82"/>
      <c r="I850" s="82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ht="35.25" customHeight="1">
      <c r="A851" s="35"/>
      <c r="B851" s="35"/>
      <c r="C851" s="35"/>
      <c r="D851" s="35"/>
      <c r="E851" s="35"/>
      <c r="F851" s="35"/>
      <c r="G851" s="35"/>
      <c r="H851" s="82"/>
      <c r="I851" s="82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ht="35.25" customHeight="1">
      <c r="A852" s="35"/>
      <c r="B852" s="35"/>
      <c r="C852" s="35"/>
      <c r="D852" s="35"/>
      <c r="E852" s="35"/>
      <c r="F852" s="35"/>
      <c r="G852" s="35"/>
      <c r="H852" s="82"/>
      <c r="I852" s="82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ht="35.25" customHeight="1">
      <c r="A853" s="35"/>
      <c r="B853" s="35"/>
      <c r="C853" s="35"/>
      <c r="D853" s="35"/>
      <c r="E853" s="35"/>
      <c r="F853" s="35"/>
      <c r="G853" s="35"/>
      <c r="H853" s="82"/>
      <c r="I853" s="82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ht="35.25" customHeight="1">
      <c r="A854" s="35"/>
      <c r="B854" s="35"/>
      <c r="C854" s="35"/>
      <c r="D854" s="35"/>
      <c r="E854" s="35"/>
      <c r="F854" s="35"/>
      <c r="G854" s="35"/>
      <c r="H854" s="82"/>
      <c r="I854" s="82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ht="35.25" customHeight="1">
      <c r="A855" s="35"/>
      <c r="B855" s="35"/>
      <c r="C855" s="35"/>
      <c r="D855" s="35"/>
      <c r="E855" s="35"/>
      <c r="F855" s="35"/>
      <c r="G855" s="35"/>
      <c r="H855" s="82"/>
      <c r="I855" s="82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ht="35.25" customHeight="1">
      <c r="A856" s="35"/>
      <c r="B856" s="35"/>
      <c r="C856" s="35"/>
      <c r="D856" s="35"/>
      <c r="E856" s="35"/>
      <c r="F856" s="35"/>
      <c r="G856" s="35"/>
      <c r="H856" s="82"/>
      <c r="I856" s="82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ht="35.25" customHeight="1">
      <c r="A857" s="35"/>
      <c r="B857" s="35"/>
      <c r="C857" s="35"/>
      <c r="D857" s="35"/>
      <c r="E857" s="35"/>
      <c r="F857" s="35"/>
      <c r="G857" s="35"/>
      <c r="H857" s="82"/>
      <c r="I857" s="82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ht="35.25" customHeight="1">
      <c r="A858" s="35"/>
      <c r="B858" s="35"/>
      <c r="C858" s="35"/>
      <c r="D858" s="35"/>
      <c r="E858" s="35"/>
      <c r="F858" s="35"/>
      <c r="G858" s="35"/>
      <c r="H858" s="82"/>
      <c r="I858" s="82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ht="35.25" customHeight="1">
      <c r="A859" s="35"/>
      <c r="B859" s="35"/>
      <c r="C859" s="35"/>
      <c r="D859" s="35"/>
      <c r="E859" s="35"/>
      <c r="F859" s="35"/>
      <c r="G859" s="35"/>
      <c r="H859" s="82"/>
      <c r="I859" s="82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ht="35.25" customHeight="1">
      <c r="A860" s="35"/>
      <c r="B860" s="35"/>
      <c r="C860" s="35"/>
      <c r="D860" s="35"/>
      <c r="E860" s="35"/>
      <c r="F860" s="35"/>
      <c r="G860" s="35"/>
      <c r="H860" s="82"/>
      <c r="I860" s="82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ht="35.25" customHeight="1">
      <c r="A861" s="35"/>
      <c r="B861" s="35"/>
      <c r="C861" s="35"/>
      <c r="D861" s="35"/>
      <c r="E861" s="35"/>
      <c r="F861" s="35"/>
      <c r="G861" s="35"/>
      <c r="H861" s="82"/>
      <c r="I861" s="82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ht="35.25" customHeight="1">
      <c r="A862" s="35"/>
      <c r="B862" s="35"/>
      <c r="C862" s="35"/>
      <c r="D862" s="35"/>
      <c r="E862" s="35"/>
      <c r="F862" s="35"/>
      <c r="G862" s="35"/>
      <c r="H862" s="82"/>
      <c r="I862" s="82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ht="35.25" customHeight="1">
      <c r="A863" s="35"/>
      <c r="B863" s="35"/>
      <c r="C863" s="35"/>
      <c r="D863" s="35"/>
      <c r="E863" s="35"/>
      <c r="F863" s="35"/>
      <c r="G863" s="35"/>
      <c r="H863" s="82"/>
      <c r="I863" s="82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ht="35.25" customHeight="1">
      <c r="A864" s="35"/>
      <c r="B864" s="35"/>
      <c r="C864" s="35"/>
      <c r="D864" s="35"/>
      <c r="E864" s="35"/>
      <c r="F864" s="35"/>
      <c r="G864" s="35"/>
      <c r="H864" s="82"/>
      <c r="I864" s="82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ht="35.25" customHeight="1">
      <c r="A865" s="35"/>
      <c r="B865" s="35"/>
      <c r="C865" s="35"/>
      <c r="D865" s="35"/>
      <c r="E865" s="35"/>
      <c r="F865" s="35"/>
      <c r="G865" s="35"/>
      <c r="H865" s="82"/>
      <c r="I865" s="82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ht="35.25" customHeight="1">
      <c r="A866" s="35"/>
      <c r="B866" s="35"/>
      <c r="C866" s="35"/>
      <c r="D866" s="35"/>
      <c r="E866" s="35"/>
      <c r="F866" s="35"/>
      <c r="G866" s="35"/>
      <c r="H866" s="82"/>
      <c r="I866" s="82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ht="35.25" customHeight="1">
      <c r="A867" s="35"/>
      <c r="B867" s="35"/>
      <c r="C867" s="35"/>
      <c r="D867" s="35"/>
      <c r="E867" s="35"/>
      <c r="F867" s="35"/>
      <c r="G867" s="35"/>
      <c r="H867" s="82"/>
      <c r="I867" s="82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ht="35.25" customHeight="1">
      <c r="A868" s="35"/>
      <c r="B868" s="35"/>
      <c r="C868" s="35"/>
      <c r="D868" s="35"/>
      <c r="E868" s="35"/>
      <c r="F868" s="35"/>
      <c r="G868" s="35"/>
      <c r="H868" s="82"/>
      <c r="I868" s="82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ht="35.25" customHeight="1">
      <c r="A869" s="35"/>
      <c r="B869" s="35"/>
      <c r="C869" s="35"/>
      <c r="D869" s="35"/>
      <c r="E869" s="35"/>
      <c r="F869" s="35"/>
      <c r="G869" s="35"/>
      <c r="H869" s="82"/>
      <c r="I869" s="82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ht="35.25" customHeight="1">
      <c r="A870" s="35"/>
      <c r="B870" s="35"/>
      <c r="C870" s="35"/>
      <c r="D870" s="35"/>
      <c r="E870" s="35"/>
      <c r="F870" s="35"/>
      <c r="G870" s="35"/>
      <c r="H870" s="82"/>
      <c r="I870" s="82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ht="35.25" customHeight="1">
      <c r="A871" s="35"/>
      <c r="B871" s="35"/>
      <c r="C871" s="35"/>
      <c r="D871" s="35"/>
      <c r="E871" s="35"/>
      <c r="F871" s="35"/>
      <c r="G871" s="35"/>
      <c r="H871" s="82"/>
      <c r="I871" s="82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ht="35.25" customHeight="1">
      <c r="A872" s="35"/>
      <c r="B872" s="35"/>
      <c r="C872" s="35"/>
      <c r="D872" s="35"/>
      <c r="E872" s="35"/>
      <c r="F872" s="35"/>
      <c r="G872" s="35"/>
      <c r="H872" s="82"/>
      <c r="I872" s="82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ht="35.25" customHeight="1">
      <c r="A873" s="35"/>
      <c r="B873" s="35"/>
      <c r="C873" s="35"/>
      <c r="D873" s="35"/>
      <c r="E873" s="35"/>
      <c r="F873" s="35"/>
      <c r="G873" s="35"/>
      <c r="H873" s="82"/>
      <c r="I873" s="82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ht="35.25" customHeight="1">
      <c r="A874" s="35"/>
      <c r="B874" s="35"/>
      <c r="C874" s="35"/>
      <c r="D874" s="35"/>
      <c r="E874" s="35"/>
      <c r="F874" s="35"/>
      <c r="G874" s="35"/>
      <c r="H874" s="82"/>
      <c r="I874" s="82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ht="35.25" customHeight="1">
      <c r="A875" s="35"/>
      <c r="B875" s="35"/>
      <c r="C875" s="35"/>
      <c r="D875" s="35"/>
      <c r="E875" s="35"/>
      <c r="F875" s="35"/>
      <c r="G875" s="35"/>
      <c r="H875" s="82"/>
      <c r="I875" s="82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ht="35.25" customHeight="1">
      <c r="A876" s="35"/>
      <c r="B876" s="35"/>
      <c r="C876" s="35"/>
      <c r="D876" s="35"/>
      <c r="E876" s="35"/>
      <c r="F876" s="35"/>
      <c r="G876" s="35"/>
      <c r="H876" s="82"/>
      <c r="I876" s="82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ht="35.25" customHeight="1">
      <c r="A877" s="35"/>
      <c r="B877" s="35"/>
      <c r="C877" s="35"/>
      <c r="D877" s="35"/>
      <c r="E877" s="35"/>
      <c r="F877" s="35"/>
      <c r="G877" s="35"/>
      <c r="H877" s="82"/>
      <c r="I877" s="82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ht="35.25" customHeight="1">
      <c r="A878" s="35"/>
      <c r="B878" s="35"/>
      <c r="C878" s="35"/>
      <c r="D878" s="35"/>
      <c r="E878" s="35"/>
      <c r="F878" s="35"/>
      <c r="G878" s="35"/>
      <c r="H878" s="82"/>
      <c r="I878" s="82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ht="35.25" customHeight="1">
      <c r="A879" s="35"/>
      <c r="B879" s="35"/>
      <c r="C879" s="35"/>
      <c r="D879" s="35"/>
      <c r="E879" s="35"/>
      <c r="F879" s="35"/>
      <c r="G879" s="35"/>
      <c r="H879" s="82"/>
      <c r="I879" s="82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ht="35.25" customHeight="1">
      <c r="A880" s="35"/>
      <c r="B880" s="35"/>
      <c r="C880" s="35"/>
      <c r="D880" s="35"/>
      <c r="E880" s="35"/>
      <c r="F880" s="35"/>
      <c r="G880" s="35"/>
      <c r="H880" s="82"/>
      <c r="I880" s="82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ht="35.25" customHeight="1">
      <c r="A881" s="35"/>
      <c r="B881" s="35"/>
      <c r="C881" s="35"/>
      <c r="D881" s="35"/>
      <c r="E881" s="35"/>
      <c r="F881" s="35"/>
      <c r="G881" s="35"/>
      <c r="H881" s="82"/>
      <c r="I881" s="82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ht="35.25" customHeight="1">
      <c r="A882" s="35"/>
      <c r="B882" s="35"/>
      <c r="C882" s="35"/>
      <c r="D882" s="35"/>
      <c r="E882" s="35"/>
      <c r="F882" s="35"/>
      <c r="G882" s="35"/>
      <c r="H882" s="82"/>
      <c r="I882" s="82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ht="35.25" customHeight="1">
      <c r="A883" s="35"/>
      <c r="B883" s="35"/>
      <c r="C883" s="35"/>
      <c r="D883" s="35"/>
      <c r="E883" s="35"/>
      <c r="F883" s="35"/>
      <c r="G883" s="35"/>
      <c r="H883" s="82"/>
      <c r="I883" s="82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ht="35.25" customHeight="1">
      <c r="A884" s="35"/>
      <c r="B884" s="35"/>
      <c r="C884" s="35"/>
      <c r="D884" s="35"/>
      <c r="E884" s="35"/>
      <c r="F884" s="35"/>
      <c r="G884" s="35"/>
      <c r="H884" s="82"/>
      <c r="I884" s="82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ht="35.25" customHeight="1">
      <c r="A885" s="35"/>
      <c r="B885" s="35"/>
      <c r="C885" s="35"/>
      <c r="D885" s="35"/>
      <c r="E885" s="35"/>
      <c r="F885" s="35"/>
      <c r="G885" s="35"/>
      <c r="H885" s="82"/>
      <c r="I885" s="82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ht="35.25" customHeight="1">
      <c r="A886" s="35"/>
      <c r="B886" s="35"/>
      <c r="C886" s="35"/>
      <c r="D886" s="35"/>
      <c r="E886" s="35"/>
      <c r="F886" s="35"/>
      <c r="G886" s="35"/>
      <c r="H886" s="82"/>
      <c r="I886" s="82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ht="35.25" customHeight="1">
      <c r="A887" s="35"/>
      <c r="B887" s="35"/>
      <c r="C887" s="35"/>
      <c r="D887" s="35"/>
      <c r="E887" s="35"/>
      <c r="F887" s="35"/>
      <c r="G887" s="35"/>
      <c r="H887" s="82"/>
      <c r="I887" s="82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ht="35.25" customHeight="1">
      <c r="A888" s="35"/>
      <c r="B888" s="35"/>
      <c r="C888" s="35"/>
      <c r="D888" s="35"/>
      <c r="E888" s="35"/>
      <c r="F888" s="35"/>
      <c r="G888" s="35"/>
      <c r="H888" s="82"/>
      <c r="I888" s="82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ht="35.25" customHeight="1">
      <c r="A889" s="35"/>
      <c r="B889" s="35"/>
      <c r="C889" s="35"/>
      <c r="D889" s="35"/>
      <c r="E889" s="35"/>
      <c r="F889" s="35"/>
      <c r="G889" s="35"/>
      <c r="H889" s="82"/>
      <c r="I889" s="82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ht="35.25" customHeight="1">
      <c r="A890" s="35"/>
      <c r="B890" s="35"/>
      <c r="C890" s="35"/>
      <c r="D890" s="35"/>
      <c r="E890" s="35"/>
      <c r="F890" s="35"/>
      <c r="G890" s="35"/>
      <c r="H890" s="82"/>
      <c r="I890" s="82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ht="35.25" customHeight="1">
      <c r="A891" s="35"/>
      <c r="B891" s="35"/>
      <c r="C891" s="35"/>
      <c r="D891" s="35"/>
      <c r="E891" s="35"/>
      <c r="F891" s="35"/>
      <c r="G891" s="35"/>
      <c r="H891" s="82"/>
      <c r="I891" s="82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ht="35.25" customHeight="1">
      <c r="A892" s="35"/>
      <c r="B892" s="35"/>
      <c r="C892" s="35"/>
      <c r="D892" s="35"/>
      <c r="E892" s="35"/>
      <c r="F892" s="35"/>
      <c r="G892" s="35"/>
      <c r="H892" s="82"/>
      <c r="I892" s="82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ht="35.25" customHeight="1">
      <c r="A893" s="35"/>
      <c r="B893" s="35"/>
      <c r="C893" s="35"/>
      <c r="D893" s="35"/>
      <c r="E893" s="35"/>
      <c r="F893" s="35"/>
      <c r="G893" s="35"/>
      <c r="H893" s="82"/>
      <c r="I893" s="82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ht="35.25" customHeight="1">
      <c r="A894" s="35"/>
      <c r="B894" s="35"/>
      <c r="C894" s="35"/>
      <c r="D894" s="35"/>
      <c r="E894" s="35"/>
      <c r="F894" s="35"/>
      <c r="G894" s="35"/>
      <c r="H894" s="82"/>
      <c r="I894" s="82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ht="35.25" customHeight="1">
      <c r="A895" s="35"/>
      <c r="B895" s="35"/>
      <c r="C895" s="35"/>
      <c r="D895" s="35"/>
      <c r="E895" s="35"/>
      <c r="F895" s="35"/>
      <c r="G895" s="35"/>
      <c r="H895" s="82"/>
      <c r="I895" s="82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ht="35.25" customHeight="1">
      <c r="A896" s="35"/>
      <c r="B896" s="35"/>
      <c r="C896" s="35"/>
      <c r="D896" s="35"/>
      <c r="E896" s="35"/>
      <c r="F896" s="35"/>
      <c r="G896" s="35"/>
      <c r="H896" s="82"/>
      <c r="I896" s="82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ht="35.25" customHeight="1">
      <c r="A897" s="35"/>
      <c r="B897" s="35"/>
      <c r="C897" s="35"/>
      <c r="D897" s="35"/>
      <c r="E897" s="35"/>
      <c r="F897" s="35"/>
      <c r="G897" s="35"/>
      <c r="H897" s="82"/>
      <c r="I897" s="82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ht="35.25" customHeight="1">
      <c r="A898" s="35"/>
      <c r="B898" s="35"/>
      <c r="C898" s="35"/>
      <c r="D898" s="35"/>
      <c r="E898" s="35"/>
      <c r="F898" s="35"/>
      <c r="G898" s="35"/>
      <c r="H898" s="82"/>
      <c r="I898" s="82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ht="35.25" customHeight="1">
      <c r="A899" s="35"/>
      <c r="B899" s="35"/>
      <c r="C899" s="35"/>
      <c r="D899" s="35"/>
      <c r="E899" s="35"/>
      <c r="F899" s="35"/>
      <c r="G899" s="35"/>
      <c r="H899" s="82"/>
      <c r="I899" s="82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ht="35.25" customHeight="1">
      <c r="A900" s="35"/>
      <c r="B900" s="35"/>
      <c r="C900" s="35"/>
      <c r="D900" s="35"/>
      <c r="E900" s="35"/>
      <c r="F900" s="35"/>
      <c r="G900" s="35"/>
      <c r="H900" s="82"/>
      <c r="I900" s="82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ht="35.25" customHeight="1">
      <c r="A901" s="35"/>
      <c r="B901" s="35"/>
      <c r="C901" s="35"/>
      <c r="D901" s="35"/>
      <c r="E901" s="35"/>
      <c r="F901" s="35"/>
      <c r="G901" s="35"/>
      <c r="H901" s="82"/>
      <c r="I901" s="82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ht="35.25" customHeight="1">
      <c r="A902" s="35"/>
      <c r="B902" s="35"/>
      <c r="C902" s="35"/>
      <c r="D902" s="35"/>
      <c r="E902" s="35"/>
      <c r="F902" s="35"/>
      <c r="G902" s="35"/>
      <c r="H902" s="82"/>
      <c r="I902" s="82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ht="35.25" customHeight="1">
      <c r="A903" s="35"/>
      <c r="B903" s="35"/>
      <c r="C903" s="35"/>
      <c r="D903" s="35"/>
      <c r="E903" s="35"/>
      <c r="F903" s="35"/>
      <c r="G903" s="35"/>
      <c r="H903" s="82"/>
      <c r="I903" s="82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ht="35.25" customHeight="1">
      <c r="A904" s="35"/>
      <c r="B904" s="35"/>
      <c r="C904" s="35"/>
      <c r="D904" s="35"/>
      <c r="E904" s="35"/>
      <c r="F904" s="35"/>
      <c r="G904" s="35"/>
      <c r="H904" s="82"/>
      <c r="I904" s="82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ht="35.25" customHeight="1">
      <c r="A905" s="35"/>
      <c r="B905" s="35"/>
      <c r="C905" s="35"/>
      <c r="D905" s="35"/>
      <c r="E905" s="35"/>
      <c r="F905" s="35"/>
      <c r="G905" s="35"/>
      <c r="H905" s="82"/>
      <c r="I905" s="82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ht="35.25" customHeight="1">
      <c r="A906" s="35"/>
      <c r="B906" s="35"/>
      <c r="C906" s="35"/>
      <c r="D906" s="35"/>
      <c r="E906" s="35"/>
      <c r="F906" s="35"/>
      <c r="G906" s="35"/>
      <c r="H906" s="82"/>
      <c r="I906" s="82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ht="35.25" customHeight="1">
      <c r="A907" s="35"/>
      <c r="B907" s="35"/>
      <c r="C907" s="35"/>
      <c r="D907" s="35"/>
      <c r="E907" s="35"/>
      <c r="F907" s="35"/>
      <c r="G907" s="35"/>
      <c r="H907" s="82"/>
      <c r="I907" s="82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ht="35.25" customHeight="1">
      <c r="A908" s="35"/>
      <c r="B908" s="35"/>
      <c r="C908" s="35"/>
      <c r="D908" s="35"/>
      <c r="E908" s="35"/>
      <c r="F908" s="35"/>
      <c r="G908" s="35"/>
      <c r="H908" s="82"/>
      <c r="I908" s="82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ht="35.25" customHeight="1">
      <c r="A909" s="35"/>
      <c r="B909" s="35"/>
      <c r="C909" s="35"/>
      <c r="D909" s="35"/>
      <c r="E909" s="35"/>
      <c r="F909" s="35"/>
      <c r="G909" s="35"/>
      <c r="H909" s="82"/>
      <c r="I909" s="82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ht="35.25" customHeight="1">
      <c r="A910" s="35"/>
      <c r="B910" s="35"/>
      <c r="C910" s="35"/>
      <c r="D910" s="35"/>
      <c r="E910" s="35"/>
      <c r="F910" s="35"/>
      <c r="G910" s="35"/>
      <c r="H910" s="82"/>
      <c r="I910" s="82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ht="35.25" customHeight="1">
      <c r="A911" s="35"/>
      <c r="B911" s="35"/>
      <c r="C911" s="35"/>
      <c r="D911" s="35"/>
      <c r="E911" s="35"/>
      <c r="F911" s="35"/>
      <c r="G911" s="35"/>
      <c r="H911" s="82"/>
      <c r="I911" s="82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ht="35.25" customHeight="1">
      <c r="A912" s="35"/>
      <c r="B912" s="35"/>
      <c r="C912" s="35"/>
      <c r="D912" s="35"/>
      <c r="E912" s="35"/>
      <c r="F912" s="35"/>
      <c r="G912" s="35"/>
      <c r="H912" s="82"/>
      <c r="I912" s="82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ht="35.25" customHeight="1">
      <c r="A913" s="35"/>
      <c r="B913" s="35"/>
      <c r="C913" s="35"/>
      <c r="D913" s="35"/>
      <c r="E913" s="35"/>
      <c r="F913" s="35"/>
      <c r="G913" s="35"/>
      <c r="H913" s="82"/>
      <c r="I913" s="82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ht="35.25" customHeight="1">
      <c r="A914" s="35"/>
      <c r="B914" s="35"/>
      <c r="C914" s="35"/>
      <c r="D914" s="35"/>
      <c r="E914" s="35"/>
      <c r="F914" s="35"/>
      <c r="G914" s="35"/>
      <c r="H914" s="82"/>
      <c r="I914" s="82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ht="35.25" customHeight="1">
      <c r="A915" s="35"/>
      <c r="B915" s="35"/>
      <c r="C915" s="35"/>
      <c r="D915" s="35"/>
      <c r="E915" s="35"/>
      <c r="F915" s="35"/>
      <c r="G915" s="35"/>
      <c r="H915" s="82"/>
      <c r="I915" s="82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ht="35.25" customHeight="1">
      <c r="A916" s="35"/>
      <c r="B916" s="35"/>
      <c r="C916" s="35"/>
      <c r="D916" s="35"/>
      <c r="E916" s="35"/>
      <c r="F916" s="35"/>
      <c r="G916" s="35"/>
      <c r="H916" s="82"/>
      <c r="I916" s="82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ht="35.25" customHeight="1">
      <c r="A917" s="35"/>
      <c r="B917" s="35"/>
      <c r="C917" s="35"/>
      <c r="D917" s="35"/>
      <c r="E917" s="35"/>
      <c r="F917" s="35"/>
      <c r="G917" s="35"/>
      <c r="H917" s="82"/>
      <c r="I917" s="82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ht="35.25" customHeight="1">
      <c r="A918" s="35"/>
      <c r="B918" s="35"/>
      <c r="C918" s="35"/>
      <c r="D918" s="35"/>
      <c r="E918" s="35"/>
      <c r="F918" s="35"/>
      <c r="G918" s="35"/>
      <c r="H918" s="82"/>
      <c r="I918" s="82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ht="35.25" customHeight="1">
      <c r="A919" s="35"/>
      <c r="B919" s="35"/>
      <c r="C919" s="35"/>
      <c r="D919" s="35"/>
      <c r="E919" s="35"/>
      <c r="F919" s="35"/>
      <c r="G919" s="35"/>
      <c r="H919" s="82"/>
      <c r="I919" s="82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ht="35.25" customHeight="1">
      <c r="A920" s="35"/>
      <c r="B920" s="35"/>
      <c r="C920" s="35"/>
      <c r="D920" s="35"/>
      <c r="E920" s="35"/>
      <c r="F920" s="35"/>
      <c r="G920" s="35"/>
      <c r="H920" s="82"/>
      <c r="I920" s="82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ht="35.25" customHeight="1">
      <c r="A921" s="35"/>
      <c r="B921" s="35"/>
      <c r="C921" s="35"/>
      <c r="D921" s="35"/>
      <c r="E921" s="35"/>
      <c r="F921" s="35"/>
      <c r="G921" s="35"/>
      <c r="H921" s="82"/>
      <c r="I921" s="82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ht="35.25" customHeight="1">
      <c r="A922" s="35"/>
      <c r="B922" s="35"/>
      <c r="C922" s="35"/>
      <c r="D922" s="35"/>
      <c r="E922" s="35"/>
      <c r="F922" s="35"/>
      <c r="G922" s="35"/>
      <c r="H922" s="82"/>
      <c r="I922" s="82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ht="35.25" customHeight="1">
      <c r="A923" s="35"/>
      <c r="B923" s="35"/>
      <c r="C923" s="35"/>
      <c r="D923" s="35"/>
      <c r="E923" s="35"/>
      <c r="F923" s="35"/>
      <c r="G923" s="35"/>
      <c r="H923" s="82"/>
      <c r="I923" s="82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ht="35.25" customHeight="1">
      <c r="A924" s="35"/>
      <c r="B924" s="35"/>
      <c r="C924" s="35"/>
      <c r="D924" s="35"/>
      <c r="E924" s="35"/>
      <c r="F924" s="35"/>
      <c r="G924" s="35"/>
      <c r="H924" s="82"/>
      <c r="I924" s="82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ht="35.25" customHeight="1">
      <c r="A925" s="35"/>
      <c r="B925" s="35"/>
      <c r="C925" s="35"/>
      <c r="D925" s="35"/>
      <c r="E925" s="35"/>
      <c r="F925" s="35"/>
      <c r="G925" s="35"/>
      <c r="H925" s="82"/>
      <c r="I925" s="82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ht="35.25" customHeight="1">
      <c r="A926" s="35"/>
      <c r="B926" s="35"/>
      <c r="C926" s="35"/>
      <c r="D926" s="35"/>
      <c r="E926" s="35"/>
      <c r="F926" s="35"/>
      <c r="G926" s="35"/>
      <c r="H926" s="82"/>
      <c r="I926" s="82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ht="35.25" customHeight="1">
      <c r="A927" s="35"/>
      <c r="B927" s="35"/>
      <c r="C927" s="35"/>
      <c r="D927" s="35"/>
      <c r="E927" s="35"/>
      <c r="F927" s="35"/>
      <c r="G927" s="35"/>
      <c r="H927" s="82"/>
      <c r="I927" s="82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ht="35.25" customHeight="1">
      <c r="A928" s="35"/>
      <c r="B928" s="35"/>
      <c r="C928" s="35"/>
      <c r="D928" s="35"/>
      <c r="E928" s="35"/>
      <c r="F928" s="35"/>
      <c r="G928" s="35"/>
      <c r="H928" s="82"/>
      <c r="I928" s="82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ht="35.25" customHeight="1">
      <c r="A929" s="35"/>
      <c r="B929" s="35"/>
      <c r="C929" s="35"/>
      <c r="D929" s="35"/>
      <c r="E929" s="35"/>
      <c r="F929" s="35"/>
      <c r="G929" s="35"/>
      <c r="H929" s="82"/>
      <c r="I929" s="82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ht="35.25" customHeight="1">
      <c r="A930" s="35"/>
      <c r="B930" s="35"/>
      <c r="C930" s="35"/>
      <c r="D930" s="35"/>
      <c r="E930" s="35"/>
      <c r="F930" s="35"/>
      <c r="G930" s="35"/>
      <c r="H930" s="82"/>
      <c r="I930" s="82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ht="35.25" customHeight="1">
      <c r="A931" s="35"/>
      <c r="B931" s="35"/>
      <c r="C931" s="35"/>
      <c r="D931" s="35"/>
      <c r="E931" s="35"/>
      <c r="F931" s="35"/>
      <c r="G931" s="35"/>
      <c r="H931" s="82"/>
      <c r="I931" s="82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ht="35.25" customHeight="1">
      <c r="A932" s="35"/>
      <c r="B932" s="35"/>
      <c r="C932" s="35"/>
      <c r="D932" s="35"/>
      <c r="E932" s="35"/>
      <c r="F932" s="35"/>
      <c r="G932" s="35"/>
      <c r="H932" s="82"/>
      <c r="I932" s="82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ht="35.25" customHeight="1">
      <c r="A933" s="35"/>
      <c r="B933" s="35"/>
      <c r="C933" s="35"/>
      <c r="D933" s="35"/>
      <c r="E933" s="35"/>
      <c r="F933" s="35"/>
      <c r="G933" s="35"/>
      <c r="H933" s="82"/>
      <c r="I933" s="82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ht="35.25" customHeight="1">
      <c r="A934" s="35"/>
      <c r="B934" s="35"/>
      <c r="C934" s="35"/>
      <c r="D934" s="35"/>
      <c r="E934" s="35"/>
      <c r="F934" s="35"/>
      <c r="G934" s="35"/>
      <c r="H934" s="82"/>
      <c r="I934" s="82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ht="35.25" customHeight="1">
      <c r="A935" s="35"/>
      <c r="B935" s="35"/>
      <c r="C935" s="35"/>
      <c r="D935" s="35"/>
      <c r="E935" s="35"/>
      <c r="F935" s="35"/>
      <c r="G935" s="35"/>
      <c r="H935" s="82"/>
      <c r="I935" s="82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ht="35.25" customHeight="1">
      <c r="A936" s="35"/>
      <c r="B936" s="35"/>
      <c r="C936" s="35"/>
      <c r="D936" s="35"/>
      <c r="E936" s="35"/>
      <c r="F936" s="35"/>
      <c r="G936" s="35"/>
      <c r="H936" s="82"/>
      <c r="I936" s="82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ht="35.25" customHeight="1">
      <c r="A937" s="35"/>
      <c r="B937" s="35"/>
      <c r="C937" s="35"/>
      <c r="D937" s="35"/>
      <c r="E937" s="35"/>
      <c r="F937" s="35"/>
      <c r="G937" s="35"/>
      <c r="H937" s="82"/>
      <c r="I937" s="82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ht="35.25" customHeight="1">
      <c r="A938" s="35"/>
      <c r="B938" s="35"/>
      <c r="C938" s="35"/>
      <c r="D938" s="35"/>
      <c r="E938" s="35"/>
      <c r="F938" s="35"/>
      <c r="G938" s="35"/>
      <c r="H938" s="82"/>
      <c r="I938" s="82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ht="35.25" customHeight="1">
      <c r="A939" s="35"/>
      <c r="B939" s="35"/>
      <c r="C939" s="35"/>
      <c r="D939" s="35"/>
      <c r="E939" s="35"/>
      <c r="F939" s="35"/>
      <c r="G939" s="35"/>
      <c r="H939" s="82"/>
      <c r="I939" s="82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ht="35.25" customHeight="1">
      <c r="A940" s="35"/>
      <c r="B940" s="35"/>
      <c r="C940" s="35"/>
      <c r="D940" s="35"/>
      <c r="E940" s="35"/>
      <c r="F940" s="35"/>
      <c r="G940" s="35"/>
      <c r="H940" s="82"/>
      <c r="I940" s="82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ht="35.25" customHeight="1">
      <c r="A941" s="35"/>
      <c r="B941" s="35"/>
      <c r="C941" s="35"/>
      <c r="D941" s="35"/>
      <c r="E941" s="35"/>
      <c r="F941" s="35"/>
      <c r="G941" s="35"/>
      <c r="H941" s="82"/>
      <c r="I941" s="82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ht="35.25" customHeight="1">
      <c r="A942" s="35"/>
      <c r="B942" s="35"/>
      <c r="C942" s="35"/>
      <c r="D942" s="35"/>
      <c r="E942" s="35"/>
      <c r="F942" s="35"/>
      <c r="G942" s="35"/>
      <c r="H942" s="82"/>
      <c r="I942" s="82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ht="35.25" customHeight="1">
      <c r="A943" s="35"/>
      <c r="B943" s="35"/>
      <c r="C943" s="35"/>
      <c r="D943" s="35"/>
      <c r="E943" s="35"/>
      <c r="F943" s="35"/>
      <c r="G943" s="35"/>
      <c r="H943" s="82"/>
      <c r="I943" s="82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ht="35.25" customHeight="1">
      <c r="A944" s="35"/>
      <c r="B944" s="35"/>
      <c r="C944" s="35"/>
      <c r="D944" s="35"/>
      <c r="E944" s="35"/>
      <c r="F944" s="35"/>
      <c r="G944" s="35"/>
      <c r="H944" s="82"/>
      <c r="I944" s="82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ht="35.25" customHeight="1">
      <c r="A945" s="35"/>
      <c r="B945" s="35"/>
      <c r="C945" s="35"/>
      <c r="D945" s="35"/>
      <c r="E945" s="35"/>
      <c r="F945" s="35"/>
      <c r="G945" s="35"/>
      <c r="H945" s="82"/>
      <c r="I945" s="82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ht="35.25" customHeight="1">
      <c r="A946" s="35"/>
      <c r="B946" s="35"/>
      <c r="C946" s="35"/>
      <c r="D946" s="35"/>
      <c r="E946" s="35"/>
      <c r="F946" s="35"/>
      <c r="G946" s="35"/>
      <c r="H946" s="82"/>
      <c r="I946" s="82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ht="35.25" customHeight="1">
      <c r="A947" s="35"/>
      <c r="B947" s="35"/>
      <c r="C947" s="35"/>
      <c r="D947" s="35"/>
      <c r="E947" s="35"/>
      <c r="F947" s="35"/>
      <c r="G947" s="35"/>
      <c r="H947" s="82"/>
      <c r="I947" s="82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ht="35.25" customHeight="1">
      <c r="A948" s="35"/>
      <c r="B948" s="35"/>
      <c r="C948" s="35"/>
      <c r="D948" s="35"/>
      <c r="E948" s="35"/>
      <c r="F948" s="35"/>
      <c r="G948" s="35"/>
      <c r="H948" s="82"/>
      <c r="I948" s="82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ht="35.25" customHeight="1">
      <c r="A949" s="35"/>
      <c r="B949" s="35"/>
      <c r="C949" s="35"/>
      <c r="D949" s="35"/>
      <c r="E949" s="35"/>
      <c r="F949" s="35"/>
      <c r="G949" s="35"/>
      <c r="H949" s="82"/>
      <c r="I949" s="82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ht="35.25" customHeight="1">
      <c r="A950" s="35"/>
      <c r="B950" s="35"/>
      <c r="C950" s="35"/>
      <c r="D950" s="35"/>
      <c r="E950" s="35"/>
      <c r="F950" s="35"/>
      <c r="G950" s="35"/>
      <c r="H950" s="82"/>
      <c r="I950" s="82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ht="35.25" customHeight="1">
      <c r="A951" s="35"/>
      <c r="B951" s="35"/>
      <c r="C951" s="35"/>
      <c r="D951" s="35"/>
      <c r="E951" s="35"/>
      <c r="F951" s="35"/>
      <c r="G951" s="35"/>
      <c r="H951" s="82"/>
      <c r="I951" s="82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ht="35.25" customHeight="1">
      <c r="A952" s="35"/>
      <c r="B952" s="35"/>
      <c r="C952" s="35"/>
      <c r="D952" s="35"/>
      <c r="E952" s="35"/>
      <c r="F952" s="35"/>
      <c r="G952" s="35"/>
      <c r="H952" s="82"/>
      <c r="I952" s="82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ht="35.25" customHeight="1">
      <c r="A953" s="35"/>
      <c r="B953" s="35"/>
      <c r="C953" s="35"/>
      <c r="D953" s="35"/>
      <c r="E953" s="35"/>
      <c r="F953" s="35"/>
      <c r="G953" s="35"/>
      <c r="H953" s="82"/>
      <c r="I953" s="82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ht="35.25" customHeight="1">
      <c r="A954" s="35"/>
      <c r="B954" s="35"/>
      <c r="C954" s="35"/>
      <c r="D954" s="35"/>
      <c r="E954" s="35"/>
      <c r="F954" s="35"/>
      <c r="G954" s="35"/>
      <c r="H954" s="82"/>
      <c r="I954" s="82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ht="35.25" customHeight="1">
      <c r="A955" s="35"/>
      <c r="B955" s="35"/>
      <c r="C955" s="35"/>
      <c r="D955" s="35"/>
      <c r="E955" s="35"/>
      <c r="F955" s="35"/>
      <c r="G955" s="35"/>
      <c r="H955" s="82"/>
      <c r="I955" s="82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ht="35.25" customHeight="1">
      <c r="A956" s="35"/>
      <c r="B956" s="35"/>
      <c r="C956" s="35"/>
      <c r="D956" s="35"/>
      <c r="E956" s="35"/>
      <c r="F956" s="35"/>
      <c r="G956" s="35"/>
      <c r="H956" s="82"/>
      <c r="I956" s="82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ht="35.25" customHeight="1">
      <c r="A957" s="35"/>
      <c r="B957" s="35"/>
      <c r="C957" s="35"/>
      <c r="D957" s="35"/>
      <c r="E957" s="35"/>
      <c r="F957" s="35"/>
      <c r="G957" s="35"/>
      <c r="H957" s="82"/>
      <c r="I957" s="82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ht="35.25" customHeight="1">
      <c r="A958" s="35"/>
      <c r="B958" s="35"/>
      <c r="C958" s="35"/>
      <c r="D958" s="35"/>
      <c r="E958" s="35"/>
      <c r="F958" s="35"/>
      <c r="G958" s="35"/>
      <c r="H958" s="82"/>
      <c r="I958" s="82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ht="35.25" customHeight="1">
      <c r="A959" s="35"/>
      <c r="B959" s="35"/>
      <c r="C959" s="35"/>
      <c r="D959" s="35"/>
      <c r="E959" s="35"/>
      <c r="F959" s="35"/>
      <c r="G959" s="35"/>
      <c r="H959" s="82"/>
      <c r="I959" s="82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ht="35.25" customHeight="1">
      <c r="A960" s="35"/>
      <c r="B960" s="35"/>
      <c r="C960" s="35"/>
      <c r="D960" s="35"/>
      <c r="E960" s="35"/>
      <c r="F960" s="35"/>
      <c r="G960" s="35"/>
      <c r="H960" s="82"/>
      <c r="I960" s="82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ht="35.25" customHeight="1">
      <c r="A961" s="35"/>
      <c r="B961" s="35"/>
      <c r="C961" s="35"/>
      <c r="D961" s="35"/>
      <c r="E961" s="35"/>
      <c r="F961" s="35"/>
      <c r="G961" s="35"/>
      <c r="H961" s="82"/>
      <c r="I961" s="82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ht="35.25" customHeight="1">
      <c r="A962" s="35"/>
      <c r="B962" s="35"/>
      <c r="C962" s="35"/>
      <c r="D962" s="35"/>
      <c r="E962" s="35"/>
      <c r="F962" s="35"/>
      <c r="G962" s="35"/>
      <c r="H962" s="82"/>
      <c r="I962" s="82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ht="35.25" customHeight="1">
      <c r="A963" s="35"/>
      <c r="B963" s="35"/>
      <c r="C963" s="35"/>
      <c r="D963" s="35"/>
      <c r="E963" s="35"/>
      <c r="F963" s="35"/>
      <c r="G963" s="35"/>
      <c r="H963" s="82"/>
      <c r="I963" s="82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ht="35.25" customHeight="1">
      <c r="A964" s="35"/>
      <c r="B964" s="35"/>
      <c r="C964" s="35"/>
      <c r="D964" s="35"/>
      <c r="E964" s="35"/>
      <c r="F964" s="35"/>
      <c r="G964" s="35"/>
      <c r="H964" s="82"/>
      <c r="I964" s="82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ht="35.25" customHeight="1">
      <c r="A965" s="35"/>
      <c r="B965" s="35"/>
      <c r="C965" s="35"/>
      <c r="D965" s="35"/>
      <c r="E965" s="35"/>
      <c r="F965" s="35"/>
      <c r="G965" s="35"/>
      <c r="H965" s="82"/>
      <c r="I965" s="82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ht="35.25" customHeight="1">
      <c r="A966" s="35"/>
      <c r="B966" s="35"/>
      <c r="C966" s="35"/>
      <c r="D966" s="35"/>
      <c r="E966" s="35"/>
      <c r="F966" s="35"/>
      <c r="G966" s="35"/>
      <c r="H966" s="82"/>
      <c r="I966" s="82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ht="35.25" customHeight="1">
      <c r="A967" s="35"/>
      <c r="B967" s="35"/>
      <c r="C967" s="35"/>
      <c r="D967" s="35"/>
      <c r="E967" s="35"/>
      <c r="F967" s="35"/>
      <c r="G967" s="35"/>
      <c r="H967" s="82"/>
      <c r="I967" s="82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ht="35.25" customHeight="1">
      <c r="A968" s="35"/>
      <c r="B968" s="35"/>
      <c r="C968" s="35"/>
      <c r="D968" s="35"/>
      <c r="E968" s="35"/>
      <c r="F968" s="35"/>
      <c r="G968" s="35"/>
      <c r="H968" s="82"/>
      <c r="I968" s="82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ht="35.25" customHeight="1">
      <c r="A969" s="35"/>
      <c r="B969" s="35"/>
      <c r="C969" s="35"/>
      <c r="D969" s="35"/>
      <c r="E969" s="35"/>
      <c r="F969" s="35"/>
      <c r="G969" s="35"/>
      <c r="H969" s="82"/>
      <c r="I969" s="82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ht="35.25" customHeight="1">
      <c r="A970" s="35"/>
      <c r="B970" s="35"/>
      <c r="C970" s="35"/>
      <c r="D970" s="35"/>
      <c r="E970" s="35"/>
      <c r="F970" s="35"/>
      <c r="G970" s="35"/>
      <c r="H970" s="82"/>
      <c r="I970" s="82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ht="35.25" customHeight="1">
      <c r="A971" s="35"/>
      <c r="B971" s="35"/>
      <c r="C971" s="35"/>
      <c r="D971" s="35"/>
      <c r="E971" s="35"/>
      <c r="F971" s="35"/>
      <c r="G971" s="35"/>
      <c r="H971" s="82"/>
      <c r="I971" s="82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ht="35.25" customHeight="1">
      <c r="A972" s="35"/>
      <c r="B972" s="35"/>
      <c r="C972" s="35"/>
      <c r="D972" s="35"/>
      <c r="E972" s="35"/>
      <c r="F972" s="35"/>
      <c r="G972" s="35"/>
      <c r="H972" s="82"/>
      <c r="I972" s="82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ht="35.25" customHeight="1">
      <c r="A973" s="35"/>
      <c r="B973" s="35"/>
      <c r="C973" s="35"/>
      <c r="D973" s="35"/>
      <c r="E973" s="35"/>
      <c r="F973" s="35"/>
      <c r="G973" s="35"/>
      <c r="H973" s="82"/>
      <c r="I973" s="82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ht="35.25" customHeight="1">
      <c r="A974" s="35"/>
      <c r="B974" s="35"/>
      <c r="C974" s="35"/>
      <c r="D974" s="35"/>
      <c r="E974" s="35"/>
      <c r="F974" s="35"/>
      <c r="G974" s="35"/>
      <c r="H974" s="82"/>
      <c r="I974" s="82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ht="35.25" customHeight="1">
      <c r="A975" s="35"/>
      <c r="B975" s="35"/>
      <c r="C975" s="35"/>
      <c r="D975" s="35"/>
      <c r="E975" s="35"/>
      <c r="F975" s="35"/>
      <c r="G975" s="35"/>
      <c r="H975" s="82"/>
      <c r="I975" s="82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ht="35.25" customHeight="1">
      <c r="A976" s="35"/>
      <c r="B976" s="35"/>
      <c r="C976" s="35"/>
      <c r="D976" s="35"/>
      <c r="E976" s="35"/>
      <c r="F976" s="35"/>
      <c r="G976" s="35"/>
      <c r="H976" s="82"/>
      <c r="I976" s="82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ht="35.25" customHeight="1">
      <c r="A977" s="35"/>
      <c r="B977" s="35"/>
      <c r="C977" s="35"/>
      <c r="D977" s="35"/>
      <c r="E977" s="35"/>
      <c r="F977" s="35"/>
      <c r="G977" s="35"/>
      <c r="H977" s="82"/>
      <c r="I977" s="82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ht="35.25" customHeight="1">
      <c r="A978" s="35"/>
      <c r="B978" s="35"/>
      <c r="C978" s="35"/>
      <c r="D978" s="35"/>
      <c r="E978" s="35"/>
      <c r="F978" s="35"/>
      <c r="G978" s="35"/>
      <c r="H978" s="82"/>
      <c r="I978" s="82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ht="35.25" customHeight="1">
      <c r="A979" s="35"/>
      <c r="B979" s="35"/>
      <c r="C979" s="35"/>
      <c r="D979" s="35"/>
      <c r="E979" s="35"/>
      <c r="F979" s="35"/>
      <c r="G979" s="35"/>
      <c r="H979" s="82"/>
      <c r="I979" s="82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ht="35.25" customHeight="1">
      <c r="A980" s="35"/>
      <c r="B980" s="35"/>
      <c r="C980" s="35"/>
      <c r="D980" s="35"/>
      <c r="E980" s="35"/>
      <c r="F980" s="35"/>
      <c r="G980" s="35"/>
      <c r="H980" s="82"/>
      <c r="I980" s="82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ht="35.25" customHeight="1">
      <c r="A981" s="35"/>
      <c r="B981" s="35"/>
      <c r="C981" s="35"/>
      <c r="D981" s="35"/>
      <c r="E981" s="35"/>
      <c r="F981" s="35"/>
      <c r="G981" s="35"/>
      <c r="H981" s="82"/>
      <c r="I981" s="82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ht="35.25" customHeight="1">
      <c r="A982" s="35"/>
      <c r="B982" s="35"/>
      <c r="C982" s="35"/>
      <c r="D982" s="35"/>
      <c r="E982" s="35"/>
      <c r="F982" s="35"/>
      <c r="G982" s="35"/>
      <c r="H982" s="82"/>
      <c r="I982" s="82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ht="35.25" customHeight="1">
      <c r="A983" s="35"/>
      <c r="B983" s="35"/>
      <c r="C983" s="35"/>
      <c r="D983" s="35"/>
      <c r="E983" s="35"/>
      <c r="F983" s="35"/>
      <c r="G983" s="35"/>
      <c r="H983" s="82"/>
      <c r="I983" s="82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ht="35.25" customHeight="1">
      <c r="A984" s="35"/>
      <c r="B984" s="35"/>
      <c r="C984" s="35"/>
      <c r="D984" s="35"/>
      <c r="E984" s="35"/>
      <c r="F984" s="35"/>
      <c r="G984" s="35"/>
      <c r="H984" s="82"/>
      <c r="I984" s="82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ht="35.25" customHeight="1">
      <c r="A985" s="35"/>
      <c r="B985" s="35"/>
      <c r="C985" s="35"/>
      <c r="D985" s="35"/>
      <c r="E985" s="35"/>
      <c r="F985" s="35"/>
      <c r="G985" s="35"/>
      <c r="H985" s="82"/>
      <c r="I985" s="82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ht="35.25" customHeight="1">
      <c r="A986" s="35"/>
      <c r="B986" s="35"/>
      <c r="C986" s="35"/>
      <c r="D986" s="35"/>
      <c r="E986" s="35"/>
      <c r="F986" s="35"/>
      <c r="G986" s="35"/>
      <c r="H986" s="82"/>
      <c r="I986" s="82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ht="35.25" customHeight="1">
      <c r="A987" s="35"/>
      <c r="B987" s="35"/>
      <c r="C987" s="35"/>
      <c r="D987" s="35"/>
      <c r="E987" s="35"/>
      <c r="F987" s="35"/>
      <c r="G987" s="35"/>
      <c r="H987" s="82"/>
      <c r="I987" s="82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ht="35.25" customHeight="1">
      <c r="A988" s="35"/>
      <c r="B988" s="35"/>
      <c r="C988" s="35"/>
      <c r="D988" s="35"/>
      <c r="E988" s="35"/>
      <c r="F988" s="35"/>
      <c r="G988" s="35"/>
      <c r="H988" s="82"/>
      <c r="I988" s="82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ht="35.25" customHeight="1">
      <c r="A989" s="35"/>
      <c r="B989" s="35"/>
      <c r="C989" s="35"/>
      <c r="D989" s="35"/>
      <c r="E989" s="35"/>
      <c r="F989" s="35"/>
      <c r="G989" s="35"/>
      <c r="H989" s="82"/>
      <c r="I989" s="82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</sheetData>
  <mergeCells count="1">
    <mergeCell ref="B2:C2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2" max="2" width="13.63"/>
  </cols>
  <sheetData>
    <row r="1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ht="83.25" customHeight="1">
      <c r="A2" s="35"/>
      <c r="B2" s="95" t="s">
        <v>93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8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>
      <c r="A4" s="35"/>
      <c r="B4" s="96"/>
      <c r="C4" s="97" t="s">
        <v>94</v>
      </c>
      <c r="D4" s="97" t="s">
        <v>95</v>
      </c>
      <c r="E4" s="97" t="s">
        <v>96</v>
      </c>
      <c r="F4" s="97" t="s">
        <v>97</v>
      </c>
      <c r="G4" s="97" t="s">
        <v>98</v>
      </c>
      <c r="H4" s="97" t="s">
        <v>99</v>
      </c>
      <c r="I4" s="97" t="s">
        <v>100</v>
      </c>
      <c r="J4" s="97" t="s">
        <v>101</v>
      </c>
      <c r="K4" s="97" t="s">
        <v>102</v>
      </c>
      <c r="L4" s="97" t="s">
        <v>103</v>
      </c>
      <c r="M4" s="97" t="s">
        <v>104</v>
      </c>
      <c r="N4" s="97" t="s">
        <v>105</v>
      </c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>
      <c r="A5" s="35"/>
      <c r="B5" s="98" t="s">
        <v>106</v>
      </c>
      <c r="C5" s="99">
        <v>65.6</v>
      </c>
      <c r="D5" s="99">
        <v>58.8</v>
      </c>
      <c r="E5" s="99">
        <v>39.0</v>
      </c>
      <c r="F5" s="99">
        <v>24.0</v>
      </c>
      <c r="G5" s="99">
        <v>17.7</v>
      </c>
      <c r="H5" s="99">
        <v>31.8</v>
      </c>
      <c r="I5" s="99">
        <v>96.8</v>
      </c>
      <c r="J5" s="99">
        <v>86.5</v>
      </c>
      <c r="K5" s="99">
        <v>43.1</v>
      </c>
      <c r="L5" s="99">
        <v>34.3</v>
      </c>
      <c r="M5" s="99">
        <v>23.0</v>
      </c>
      <c r="N5" s="99">
        <v>64.7</v>
      </c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>
      <c r="A6" s="35"/>
      <c r="B6" s="98" t="s">
        <v>107</v>
      </c>
      <c r="C6" s="99">
        <v>90.2</v>
      </c>
      <c r="D6" s="99">
        <v>79.6</v>
      </c>
      <c r="E6" s="99">
        <v>50.5</v>
      </c>
      <c r="F6" s="99">
        <v>26.2</v>
      </c>
      <c r="G6" s="99">
        <v>19.8</v>
      </c>
      <c r="H6" s="99">
        <v>16.6</v>
      </c>
      <c r="I6" s="99">
        <v>42.7</v>
      </c>
      <c r="J6" s="99">
        <v>38.3</v>
      </c>
      <c r="K6" s="99">
        <v>20.2</v>
      </c>
      <c r="L6" s="99">
        <v>23.9</v>
      </c>
      <c r="M6" s="99">
        <v>48.0</v>
      </c>
      <c r="N6" s="99">
        <v>84.2</v>
      </c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>
      <c r="A7" s="35"/>
      <c r="B7" s="98" t="s">
        <v>108</v>
      </c>
      <c r="C7" s="99">
        <v>85.2</v>
      </c>
      <c r="D7" s="99">
        <v>75.3</v>
      </c>
      <c r="E7" s="99">
        <v>52.2</v>
      </c>
      <c r="F7" s="99">
        <v>30.3</v>
      </c>
      <c r="G7" s="99">
        <v>19.6</v>
      </c>
      <c r="H7" s="99">
        <v>36.7</v>
      </c>
      <c r="I7" s="99">
        <v>40.0</v>
      </c>
      <c r="J7" s="99">
        <v>65.2</v>
      </c>
      <c r="K7" s="99">
        <v>29.1</v>
      </c>
      <c r="L7" s="99">
        <v>48.2</v>
      </c>
      <c r="M7" s="99">
        <v>52.6</v>
      </c>
      <c r="N7" s="99">
        <v>84.7</v>
      </c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>
      <c r="A8" s="35"/>
      <c r="B8" s="98" t="s">
        <v>109</v>
      </c>
      <c r="C8" s="99">
        <v>68.1</v>
      </c>
      <c r="D8" s="99">
        <v>64.4</v>
      </c>
      <c r="E8" s="99">
        <v>60.4</v>
      </c>
      <c r="F8" s="99">
        <v>51.2</v>
      </c>
      <c r="G8" s="99">
        <v>44.4</v>
      </c>
      <c r="H8" s="99">
        <v>56.8</v>
      </c>
      <c r="I8" s="99">
        <v>73.9</v>
      </c>
      <c r="J8" s="99">
        <v>65.2</v>
      </c>
      <c r="K8" s="99">
        <v>55.9</v>
      </c>
      <c r="L8" s="99">
        <v>59.3</v>
      </c>
      <c r="M8" s="99">
        <v>63.2</v>
      </c>
      <c r="N8" s="99">
        <v>78.5</v>
      </c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>
      <c r="A9" s="35"/>
      <c r="B9" s="98" t="s">
        <v>110</v>
      </c>
      <c r="C9" s="99">
        <v>68.6</v>
      </c>
      <c r="D9" s="99">
        <v>65.4</v>
      </c>
      <c r="E9" s="99">
        <v>52.1</v>
      </c>
      <c r="F9" s="99">
        <v>48.9</v>
      </c>
      <c r="G9" s="99">
        <v>29.2</v>
      </c>
      <c r="H9" s="99">
        <v>26.2</v>
      </c>
      <c r="I9" s="99">
        <v>97.0</v>
      </c>
      <c r="J9" s="99">
        <v>70.6</v>
      </c>
      <c r="K9" s="99">
        <v>59.6</v>
      </c>
      <c r="L9" s="99">
        <v>74.8</v>
      </c>
      <c r="M9" s="99">
        <v>83.2</v>
      </c>
      <c r="N9" s="99">
        <v>90.8</v>
      </c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>
      <c r="A10" s="35"/>
      <c r="B10" s="98" t="s">
        <v>111</v>
      </c>
      <c r="C10" s="99">
        <v>72.2</v>
      </c>
      <c r="D10" s="99">
        <v>64.5</v>
      </c>
      <c r="E10" s="99">
        <v>58.3</v>
      </c>
      <c r="F10" s="99">
        <v>58.7</v>
      </c>
      <c r="G10" s="99">
        <v>38.4</v>
      </c>
      <c r="H10" s="99">
        <v>32.0</v>
      </c>
      <c r="I10" s="99">
        <v>52.2</v>
      </c>
      <c r="J10" s="99">
        <v>69.0</v>
      </c>
      <c r="K10" s="99">
        <v>63.2</v>
      </c>
      <c r="L10" s="99">
        <v>67.1</v>
      </c>
      <c r="M10" s="99">
        <v>79.4</v>
      </c>
      <c r="N10" s="99">
        <v>86.4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>
      <c r="A11" s="35"/>
      <c r="B11" s="98" t="s">
        <v>112</v>
      </c>
      <c r="C11" s="99">
        <v>80.0</v>
      </c>
      <c r="D11" s="99">
        <v>80.0</v>
      </c>
      <c r="E11" s="99">
        <v>80.0</v>
      </c>
      <c r="F11" s="99">
        <v>80.0</v>
      </c>
      <c r="G11" s="99">
        <v>80.0</v>
      </c>
      <c r="H11" s="99">
        <v>80.0</v>
      </c>
      <c r="I11" s="99">
        <v>80.0</v>
      </c>
      <c r="J11" s="99">
        <v>80.0</v>
      </c>
      <c r="K11" s="99">
        <v>80.0</v>
      </c>
      <c r="L11" s="99">
        <v>80.0</v>
      </c>
      <c r="M11" s="99">
        <v>80.0</v>
      </c>
      <c r="N11" s="99">
        <v>80.0</v>
      </c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>
      <c r="A12" s="35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>
      <c r="A13" s="35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ht="37.5" customHeight="1">
      <c r="A34" s="35"/>
      <c r="B34" s="100" t="s">
        <v>113</v>
      </c>
      <c r="C34" s="34"/>
      <c r="D34" s="34"/>
      <c r="E34" s="34"/>
      <c r="F34" s="8"/>
      <c r="G34" s="101" t="s">
        <v>114</v>
      </c>
      <c r="H34" s="34"/>
      <c r="I34" s="34"/>
      <c r="J34" s="34"/>
      <c r="K34" s="8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ht="121.5" customHeight="1">
      <c r="A35" s="35"/>
      <c r="B35" s="100" t="s">
        <v>115</v>
      </c>
      <c r="C35" s="34"/>
      <c r="D35" s="34"/>
      <c r="E35" s="34"/>
      <c r="F35" s="8"/>
      <c r="G35" s="102" t="s">
        <v>116</v>
      </c>
      <c r="H35" s="34"/>
      <c r="I35" s="34"/>
      <c r="J35" s="34"/>
      <c r="K35" s="8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  <row r="1002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</row>
    <row r="1003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</row>
  </sheetData>
  <mergeCells count="5">
    <mergeCell ref="B2:N2"/>
    <mergeCell ref="B34:F34"/>
    <mergeCell ref="G34:K34"/>
    <mergeCell ref="B35:F35"/>
    <mergeCell ref="G35:K35"/>
  </mergeCells>
  <hyperlinks>
    <hyperlink r:id="rId1" ref="G35"/>
  </hyperlinks>
  <printOptions/>
  <pageMargins bottom="0.75" footer="0.0" header="0.0" left="0.7" right="0.7" top="0.75"/>
  <pageSetup orientation="landscape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13"/>
    <col customWidth="1" min="2" max="2" width="17.63"/>
    <col customWidth="1" min="3" max="4" width="14.63"/>
    <col customWidth="1" min="5" max="6" width="24.13"/>
    <col customWidth="1" min="7" max="9" width="19.88"/>
    <col customWidth="1" min="10" max="10" width="14.63"/>
    <col customWidth="1" min="11" max="12" width="19.88"/>
    <col customWidth="1" min="13" max="32" width="14.63"/>
  </cols>
  <sheetData>
    <row r="1" ht="26.25" customHeight="1">
      <c r="A1" s="103"/>
      <c r="B1" s="103"/>
      <c r="C1" s="103"/>
      <c r="D1" s="103"/>
      <c r="E1" s="103"/>
      <c r="F1" s="104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5"/>
      <c r="AH1" s="105"/>
      <c r="AI1" s="105"/>
      <c r="AJ1" s="105"/>
      <c r="AK1" s="105"/>
      <c r="AL1" s="105"/>
      <c r="AM1" s="105"/>
      <c r="AN1" s="105"/>
      <c r="AO1" s="105"/>
    </row>
    <row r="2" ht="44.25" customHeight="1">
      <c r="A2" s="1"/>
      <c r="B2" s="106" t="s">
        <v>117</v>
      </c>
      <c r="C2" s="34"/>
      <c r="D2" s="34"/>
      <c r="E2" s="34"/>
      <c r="F2" s="34"/>
      <c r="G2" s="8"/>
      <c r="H2" s="103"/>
      <c r="I2" s="35"/>
      <c r="J2" s="35"/>
      <c r="K2" s="35"/>
      <c r="L2" s="35"/>
      <c r="M2" s="35"/>
      <c r="N2" s="35"/>
      <c r="O2" s="35"/>
      <c r="P2" s="35"/>
      <c r="Q2" s="35"/>
      <c r="R2" s="35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5"/>
      <c r="AH2" s="105"/>
      <c r="AI2" s="105"/>
      <c r="AJ2" s="105"/>
      <c r="AK2" s="105"/>
      <c r="AL2" s="105"/>
      <c r="AM2" s="105"/>
      <c r="AN2" s="105"/>
      <c r="AO2" s="105"/>
    </row>
    <row r="3" ht="26.25" customHeight="1">
      <c r="A3" s="103"/>
      <c r="B3" s="107" t="s">
        <v>118</v>
      </c>
      <c r="C3" s="34"/>
      <c r="D3" s="34"/>
      <c r="E3" s="34"/>
      <c r="F3" s="34"/>
      <c r="G3" s="8"/>
      <c r="H3" s="35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</row>
    <row r="4" ht="59.25" customHeight="1">
      <c r="A4" s="1"/>
      <c r="B4" s="108" t="s">
        <v>119</v>
      </c>
      <c r="C4" s="108" t="s">
        <v>120</v>
      </c>
      <c r="D4" s="109" t="s">
        <v>121</v>
      </c>
      <c r="E4" s="109" t="s">
        <v>122</v>
      </c>
      <c r="F4" s="110" t="s">
        <v>123</v>
      </c>
      <c r="G4" s="108" t="s">
        <v>124</v>
      </c>
      <c r="H4" s="94" t="s">
        <v>11</v>
      </c>
      <c r="I4" s="35"/>
      <c r="J4" s="35"/>
      <c r="K4" s="35"/>
      <c r="L4" s="35"/>
      <c r="M4" s="35"/>
      <c r="N4" s="35"/>
      <c r="O4" s="35"/>
      <c r="P4" s="35"/>
      <c r="Q4" s="35"/>
      <c r="R4" s="35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5"/>
      <c r="AH4" s="105"/>
      <c r="AI4" s="105"/>
      <c r="AJ4" s="105"/>
      <c r="AK4" s="105"/>
      <c r="AL4" s="105"/>
      <c r="AM4" s="105"/>
      <c r="AN4" s="105"/>
      <c r="AO4" s="105"/>
    </row>
    <row r="5" ht="26.25" customHeight="1">
      <c r="A5" s="2"/>
      <c r="B5" s="111" t="s">
        <v>125</v>
      </c>
      <c r="C5" s="85">
        <v>31.0</v>
      </c>
      <c r="D5" s="112">
        <v>96.0</v>
      </c>
      <c r="E5" s="113">
        <v>20000.0</v>
      </c>
      <c r="F5" s="114">
        <v>0.2</v>
      </c>
      <c r="G5" s="115">
        <f t="shared" ref="G5:G16" si="1">C5*D5*E5*F5</f>
        <v>11904000</v>
      </c>
      <c r="H5" s="103"/>
      <c r="I5" s="35"/>
      <c r="J5" s="35"/>
      <c r="K5" s="35"/>
      <c r="L5" s="35"/>
      <c r="M5" s="35"/>
      <c r="N5" s="35"/>
      <c r="O5" s="35"/>
      <c r="P5" s="35"/>
      <c r="Q5" s="35"/>
      <c r="R5" s="35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5"/>
      <c r="AH5" s="105"/>
      <c r="AI5" s="105"/>
      <c r="AJ5" s="105"/>
      <c r="AK5" s="105"/>
      <c r="AL5" s="105"/>
      <c r="AM5" s="105"/>
      <c r="AN5" s="105"/>
      <c r="AO5" s="105"/>
    </row>
    <row r="6" ht="26.25" customHeight="1">
      <c r="A6" s="2"/>
      <c r="B6" s="111" t="s">
        <v>95</v>
      </c>
      <c r="C6" s="85">
        <v>28.0</v>
      </c>
      <c r="D6" s="112">
        <v>96.0</v>
      </c>
      <c r="E6" s="113">
        <v>20000.0</v>
      </c>
      <c r="F6" s="114">
        <v>0.25</v>
      </c>
      <c r="G6" s="115">
        <f t="shared" si="1"/>
        <v>13440000</v>
      </c>
      <c r="H6" s="103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5"/>
      <c r="AH6" s="105"/>
      <c r="AI6" s="105"/>
      <c r="AJ6" s="105"/>
      <c r="AK6" s="105"/>
      <c r="AL6" s="105"/>
      <c r="AM6" s="105"/>
      <c r="AN6" s="105"/>
      <c r="AO6" s="105"/>
    </row>
    <row r="7" ht="34.5" customHeight="1">
      <c r="A7" s="2"/>
      <c r="B7" s="111" t="s">
        <v>96</v>
      </c>
      <c r="C7" s="85">
        <v>31.0</v>
      </c>
      <c r="D7" s="112">
        <v>96.0</v>
      </c>
      <c r="E7" s="113">
        <v>20000.0</v>
      </c>
      <c r="F7" s="114">
        <v>0.26</v>
      </c>
      <c r="G7" s="115">
        <f t="shared" si="1"/>
        <v>15475200</v>
      </c>
      <c r="H7" s="117"/>
      <c r="I7" s="118"/>
      <c r="J7" s="119"/>
      <c r="K7" s="119"/>
      <c r="L7" s="119"/>
      <c r="M7" s="119"/>
      <c r="N7" s="119"/>
      <c r="O7" s="119"/>
      <c r="P7" s="119"/>
      <c r="Q7" s="116"/>
      <c r="R7" s="116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5"/>
      <c r="AH7" s="105"/>
      <c r="AI7" s="105"/>
      <c r="AJ7" s="105"/>
      <c r="AK7" s="105"/>
      <c r="AL7" s="105"/>
      <c r="AM7" s="105"/>
      <c r="AN7" s="105"/>
      <c r="AO7" s="105"/>
    </row>
    <row r="8" ht="26.25" customHeight="1">
      <c r="A8" s="2"/>
      <c r="B8" s="111" t="s">
        <v>97</v>
      </c>
      <c r="C8" s="112">
        <v>30.0</v>
      </c>
      <c r="D8" s="112">
        <v>96.0</v>
      </c>
      <c r="E8" s="113">
        <v>20000.0</v>
      </c>
      <c r="F8" s="114">
        <v>0.28</v>
      </c>
      <c r="G8" s="115">
        <f t="shared" si="1"/>
        <v>16128000</v>
      </c>
      <c r="H8" s="116"/>
      <c r="I8" s="119"/>
      <c r="J8" s="116"/>
      <c r="K8" s="116"/>
      <c r="L8" s="116"/>
      <c r="M8" s="116"/>
      <c r="N8" s="116"/>
      <c r="O8" s="116"/>
      <c r="P8" s="116"/>
      <c r="Q8" s="116"/>
      <c r="R8" s="116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5"/>
      <c r="AH8" s="105"/>
      <c r="AI8" s="105"/>
      <c r="AJ8" s="105"/>
      <c r="AK8" s="105"/>
      <c r="AL8" s="105"/>
      <c r="AM8" s="105"/>
      <c r="AN8" s="105"/>
      <c r="AO8" s="105"/>
    </row>
    <row r="9" ht="26.25" customHeight="1">
      <c r="A9" s="2"/>
      <c r="B9" s="111" t="s">
        <v>98</v>
      </c>
      <c r="C9" s="112">
        <v>31.0</v>
      </c>
      <c r="D9" s="112">
        <v>96.0</v>
      </c>
      <c r="E9" s="113">
        <v>20000.0</v>
      </c>
      <c r="F9" s="114">
        <v>0.3</v>
      </c>
      <c r="G9" s="115">
        <f t="shared" si="1"/>
        <v>17856000</v>
      </c>
      <c r="H9" s="103"/>
      <c r="I9" s="119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5"/>
      <c r="AH9" s="105"/>
      <c r="AI9" s="105"/>
      <c r="AJ9" s="105"/>
      <c r="AK9" s="105"/>
      <c r="AL9" s="105"/>
      <c r="AM9" s="105"/>
      <c r="AN9" s="105"/>
      <c r="AO9" s="105"/>
    </row>
    <row r="10" ht="26.25" customHeight="1">
      <c r="A10" s="2"/>
      <c r="B10" s="111" t="s">
        <v>99</v>
      </c>
      <c r="C10" s="112">
        <v>30.0</v>
      </c>
      <c r="D10" s="112">
        <v>96.0</v>
      </c>
      <c r="E10" s="113">
        <v>20000.0</v>
      </c>
      <c r="F10" s="114">
        <v>0.33</v>
      </c>
      <c r="G10" s="115">
        <f t="shared" si="1"/>
        <v>19008000</v>
      </c>
      <c r="H10" s="103"/>
      <c r="I10" s="119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5"/>
      <c r="AH10" s="105"/>
      <c r="AI10" s="105"/>
      <c r="AJ10" s="105"/>
      <c r="AK10" s="105"/>
      <c r="AL10" s="105"/>
      <c r="AM10" s="105"/>
      <c r="AN10" s="105"/>
      <c r="AO10" s="105"/>
    </row>
    <row r="11" ht="26.25" customHeight="1">
      <c r="A11" s="2"/>
      <c r="B11" s="111" t="s">
        <v>100</v>
      </c>
      <c r="C11" s="112">
        <v>31.0</v>
      </c>
      <c r="D11" s="112">
        <v>96.0</v>
      </c>
      <c r="E11" s="113">
        <v>20000.0</v>
      </c>
      <c r="F11" s="114">
        <v>0.35</v>
      </c>
      <c r="G11" s="115">
        <f t="shared" si="1"/>
        <v>20832000</v>
      </c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5"/>
      <c r="AH11" s="105"/>
      <c r="AI11" s="105"/>
      <c r="AJ11" s="105"/>
      <c r="AK11" s="105"/>
      <c r="AL11" s="105"/>
      <c r="AM11" s="105"/>
      <c r="AN11" s="105"/>
      <c r="AO11" s="105"/>
    </row>
    <row r="12" ht="26.25" customHeight="1">
      <c r="A12" s="2"/>
      <c r="B12" s="111" t="s">
        <v>101</v>
      </c>
      <c r="C12" s="112">
        <v>31.0</v>
      </c>
      <c r="D12" s="112">
        <v>96.0</v>
      </c>
      <c r="E12" s="113">
        <v>20000.0</v>
      </c>
      <c r="F12" s="114">
        <v>0.37</v>
      </c>
      <c r="G12" s="115">
        <f t="shared" si="1"/>
        <v>22022400</v>
      </c>
      <c r="H12" s="103"/>
      <c r="I12" s="103"/>
      <c r="J12" s="103"/>
      <c r="K12" s="105"/>
      <c r="L12" s="105"/>
      <c r="M12" s="105"/>
      <c r="N12" s="105"/>
      <c r="O12" s="105"/>
      <c r="P12" s="105"/>
      <c r="Q12" s="105"/>
      <c r="R12" s="105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5"/>
      <c r="AK12" s="105"/>
      <c r="AL12" s="105"/>
      <c r="AM12" s="105"/>
      <c r="AN12" s="105"/>
      <c r="AO12" s="105"/>
    </row>
    <row r="13" ht="26.25" customHeight="1">
      <c r="A13" s="2"/>
      <c r="B13" s="111" t="s">
        <v>102</v>
      </c>
      <c r="C13" s="112">
        <v>30.0</v>
      </c>
      <c r="D13" s="112">
        <v>96.0</v>
      </c>
      <c r="E13" s="113">
        <v>20000.0</v>
      </c>
      <c r="F13" s="114">
        <v>0.38</v>
      </c>
      <c r="G13" s="115">
        <f t="shared" si="1"/>
        <v>21888000</v>
      </c>
      <c r="H13" s="103"/>
      <c r="I13" s="103"/>
      <c r="J13" s="103"/>
      <c r="K13" s="105"/>
      <c r="L13" s="105"/>
      <c r="M13" s="105"/>
      <c r="N13" s="105"/>
      <c r="O13" s="105"/>
      <c r="P13" s="105"/>
      <c r="Q13" s="105"/>
      <c r="R13" s="105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5"/>
      <c r="AK13" s="105"/>
      <c r="AL13" s="105"/>
      <c r="AM13" s="105"/>
      <c r="AN13" s="105"/>
      <c r="AO13" s="105"/>
    </row>
    <row r="14" ht="26.25" customHeight="1">
      <c r="A14" s="2"/>
      <c r="B14" s="111" t="s">
        <v>103</v>
      </c>
      <c r="C14" s="112">
        <v>31.0</v>
      </c>
      <c r="D14" s="112">
        <v>96.0</v>
      </c>
      <c r="E14" s="113">
        <v>20000.0</v>
      </c>
      <c r="F14" s="114">
        <v>0.4</v>
      </c>
      <c r="G14" s="115">
        <f t="shared" si="1"/>
        <v>23808000</v>
      </c>
      <c r="H14" s="103"/>
      <c r="I14" s="103"/>
      <c r="J14" s="103"/>
      <c r="K14" s="105"/>
      <c r="L14" s="105"/>
      <c r="M14" s="105"/>
      <c r="N14" s="105"/>
      <c r="O14" s="105"/>
      <c r="P14" s="105"/>
      <c r="Q14" s="105"/>
      <c r="R14" s="105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5"/>
      <c r="AK14" s="105"/>
      <c r="AL14" s="105"/>
      <c r="AM14" s="105"/>
      <c r="AN14" s="105"/>
      <c r="AO14" s="105"/>
    </row>
    <row r="15" ht="26.25" customHeight="1">
      <c r="A15" s="2"/>
      <c r="B15" s="111" t="s">
        <v>104</v>
      </c>
      <c r="C15" s="112">
        <v>30.0</v>
      </c>
      <c r="D15" s="112">
        <v>96.0</v>
      </c>
      <c r="E15" s="113">
        <v>20000.0</v>
      </c>
      <c r="F15" s="114">
        <v>0.4</v>
      </c>
      <c r="G15" s="115">
        <f t="shared" si="1"/>
        <v>23040000</v>
      </c>
      <c r="H15" s="103"/>
      <c r="I15" s="103"/>
      <c r="J15" s="103"/>
      <c r="K15" s="105"/>
      <c r="L15" s="105"/>
      <c r="M15" s="105"/>
      <c r="N15" s="105"/>
      <c r="O15" s="105"/>
      <c r="P15" s="105"/>
      <c r="Q15" s="105"/>
      <c r="R15" s="10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5"/>
      <c r="AK15" s="105"/>
      <c r="AL15" s="105"/>
      <c r="AM15" s="105"/>
      <c r="AN15" s="105"/>
      <c r="AO15" s="105"/>
    </row>
    <row r="16" ht="26.25" customHeight="1">
      <c r="A16" s="2"/>
      <c r="B16" s="111" t="s">
        <v>105</v>
      </c>
      <c r="C16" s="112">
        <v>31.0</v>
      </c>
      <c r="D16" s="112">
        <v>96.0</v>
      </c>
      <c r="E16" s="113">
        <v>20000.0</v>
      </c>
      <c r="F16" s="114">
        <v>0.4</v>
      </c>
      <c r="G16" s="115">
        <f t="shared" si="1"/>
        <v>23808000</v>
      </c>
      <c r="H16" s="103"/>
      <c r="I16" s="103"/>
      <c r="J16" s="103"/>
      <c r="K16" s="105"/>
      <c r="L16" s="105"/>
      <c r="M16" s="105"/>
      <c r="N16" s="105"/>
      <c r="O16" s="105"/>
      <c r="P16" s="105"/>
      <c r="Q16" s="105"/>
      <c r="R16" s="105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5"/>
      <c r="AK16" s="105"/>
      <c r="AL16" s="105"/>
      <c r="AM16" s="105"/>
      <c r="AN16" s="105"/>
      <c r="AO16" s="105"/>
    </row>
    <row r="17" ht="26.25" customHeight="1">
      <c r="A17" s="103"/>
      <c r="B17" s="103"/>
      <c r="C17" s="103"/>
      <c r="D17" s="103"/>
      <c r="E17" s="103"/>
      <c r="F17" s="104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</row>
    <row r="18" ht="26.25" customHeight="1">
      <c r="A18" s="103"/>
      <c r="B18" s="103"/>
      <c r="C18" s="103"/>
      <c r="D18" s="103"/>
      <c r="E18" s="103"/>
      <c r="F18" s="104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</row>
    <row r="19" ht="26.25" customHeight="1">
      <c r="A19" s="103"/>
      <c r="B19" s="107" t="s">
        <v>126</v>
      </c>
      <c r="C19" s="34"/>
      <c r="D19" s="34"/>
      <c r="E19" s="34"/>
      <c r="F19" s="34"/>
      <c r="G19" s="8"/>
      <c r="H19" s="35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</row>
    <row r="20" ht="26.25" customHeight="1">
      <c r="A20" s="103"/>
      <c r="B20" s="108" t="s">
        <v>119</v>
      </c>
      <c r="C20" s="108" t="s">
        <v>120</v>
      </c>
      <c r="D20" s="109" t="s">
        <v>127</v>
      </c>
      <c r="E20" s="109" t="s">
        <v>122</v>
      </c>
      <c r="F20" s="110"/>
      <c r="G20" s="108" t="s">
        <v>124</v>
      </c>
      <c r="H20" s="94" t="s">
        <v>11</v>
      </c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</row>
    <row r="21" ht="26.25" customHeight="1">
      <c r="A21" s="103"/>
      <c r="B21" s="111" t="s">
        <v>125</v>
      </c>
      <c r="C21" s="85">
        <v>31.0</v>
      </c>
      <c r="D21" s="112">
        <v>96.0</v>
      </c>
      <c r="E21" s="113">
        <v>20000.0</v>
      </c>
      <c r="F21" s="114">
        <v>0.45</v>
      </c>
      <c r="G21" s="115">
        <f t="shared" ref="G21:G32" si="2">C21*D21*E21*F21</f>
        <v>26784000</v>
      </c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</row>
    <row r="22" ht="26.25" customHeight="1">
      <c r="A22" s="103"/>
      <c r="B22" s="111" t="s">
        <v>95</v>
      </c>
      <c r="C22" s="85">
        <v>28.0</v>
      </c>
      <c r="D22" s="112">
        <v>96.0</v>
      </c>
      <c r="E22" s="113">
        <v>20000.0</v>
      </c>
      <c r="F22" s="114">
        <v>0.46</v>
      </c>
      <c r="G22" s="115">
        <f t="shared" si="2"/>
        <v>24729600</v>
      </c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</row>
    <row r="23" ht="26.25" customHeight="1">
      <c r="A23" s="103"/>
      <c r="B23" s="111" t="s">
        <v>96</v>
      </c>
      <c r="C23" s="85">
        <v>31.0</v>
      </c>
      <c r="D23" s="112">
        <v>96.0</v>
      </c>
      <c r="E23" s="113">
        <v>20000.0</v>
      </c>
      <c r="F23" s="114">
        <v>0.48</v>
      </c>
      <c r="G23" s="115">
        <f t="shared" si="2"/>
        <v>28569600</v>
      </c>
      <c r="H23" s="117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</row>
    <row r="24" ht="26.25" customHeight="1">
      <c r="A24" s="103"/>
      <c r="B24" s="111" t="s">
        <v>97</v>
      </c>
      <c r="C24" s="112">
        <v>30.0</v>
      </c>
      <c r="D24" s="112">
        <v>96.0</v>
      </c>
      <c r="E24" s="113">
        <v>20000.0</v>
      </c>
      <c r="F24" s="114">
        <v>0.5</v>
      </c>
      <c r="G24" s="115">
        <f t="shared" si="2"/>
        <v>28800000</v>
      </c>
      <c r="H24" s="116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</row>
    <row r="25" ht="26.25" customHeight="1">
      <c r="A25" s="103"/>
      <c r="B25" s="111" t="s">
        <v>98</v>
      </c>
      <c r="C25" s="112">
        <v>31.0</v>
      </c>
      <c r="D25" s="112">
        <v>96.0</v>
      </c>
      <c r="E25" s="113">
        <v>20000.0</v>
      </c>
      <c r="F25" s="114">
        <v>0.55</v>
      </c>
      <c r="G25" s="115">
        <f t="shared" si="2"/>
        <v>32736000</v>
      </c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</row>
    <row r="26" ht="26.25" customHeight="1">
      <c r="A26" s="103"/>
      <c r="B26" s="111" t="s">
        <v>99</v>
      </c>
      <c r="C26" s="112">
        <v>30.0</v>
      </c>
      <c r="D26" s="112">
        <v>96.0</v>
      </c>
      <c r="E26" s="113">
        <v>20000.0</v>
      </c>
      <c r="F26" s="114">
        <v>0.58</v>
      </c>
      <c r="G26" s="115">
        <f t="shared" si="2"/>
        <v>33408000</v>
      </c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</row>
    <row r="27" ht="26.25" customHeight="1">
      <c r="A27" s="103"/>
      <c r="B27" s="111" t="s">
        <v>100</v>
      </c>
      <c r="C27" s="112">
        <v>31.0</v>
      </c>
      <c r="D27" s="112">
        <v>96.0</v>
      </c>
      <c r="E27" s="113">
        <v>20000.0</v>
      </c>
      <c r="F27" s="114">
        <v>0.62</v>
      </c>
      <c r="G27" s="115">
        <f t="shared" si="2"/>
        <v>36902400</v>
      </c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</row>
    <row r="28" ht="26.25" customHeight="1">
      <c r="A28" s="103"/>
      <c r="B28" s="111" t="s">
        <v>101</v>
      </c>
      <c r="C28" s="112">
        <v>31.0</v>
      </c>
      <c r="D28" s="112">
        <v>96.0</v>
      </c>
      <c r="E28" s="113">
        <v>20000.0</v>
      </c>
      <c r="F28" s="114">
        <v>0.66</v>
      </c>
      <c r="G28" s="115">
        <f t="shared" si="2"/>
        <v>39283200</v>
      </c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</row>
    <row r="29" ht="26.25" customHeight="1">
      <c r="A29" s="103"/>
      <c r="B29" s="111" t="s">
        <v>102</v>
      </c>
      <c r="C29" s="112">
        <v>30.0</v>
      </c>
      <c r="D29" s="112">
        <v>96.0</v>
      </c>
      <c r="E29" s="113">
        <v>20000.0</v>
      </c>
      <c r="F29" s="114">
        <v>0.7</v>
      </c>
      <c r="G29" s="115">
        <f t="shared" si="2"/>
        <v>40320000</v>
      </c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</row>
    <row r="30" ht="26.25" customHeight="1">
      <c r="A30" s="103"/>
      <c r="B30" s="111" t="s">
        <v>103</v>
      </c>
      <c r="C30" s="112">
        <v>31.0</v>
      </c>
      <c r="D30" s="112">
        <v>96.0</v>
      </c>
      <c r="E30" s="113">
        <v>20000.0</v>
      </c>
      <c r="F30" s="114">
        <v>0.75</v>
      </c>
      <c r="G30" s="115">
        <f t="shared" si="2"/>
        <v>44640000</v>
      </c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</row>
    <row r="31" ht="26.25" customHeight="1">
      <c r="A31" s="103"/>
      <c r="B31" s="111" t="s">
        <v>104</v>
      </c>
      <c r="C31" s="112">
        <v>30.0</v>
      </c>
      <c r="D31" s="112">
        <v>96.0</v>
      </c>
      <c r="E31" s="113">
        <v>20000.0</v>
      </c>
      <c r="F31" s="114">
        <v>0.78</v>
      </c>
      <c r="G31" s="115">
        <f t="shared" si="2"/>
        <v>44928000</v>
      </c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</row>
    <row r="32" ht="26.25" customHeight="1">
      <c r="A32" s="103"/>
      <c r="B32" s="111" t="s">
        <v>105</v>
      </c>
      <c r="C32" s="112">
        <v>31.0</v>
      </c>
      <c r="D32" s="112">
        <v>96.0</v>
      </c>
      <c r="E32" s="113">
        <v>20000.0</v>
      </c>
      <c r="F32" s="114">
        <v>0.8</v>
      </c>
      <c r="G32" s="115">
        <f t="shared" si="2"/>
        <v>47616000</v>
      </c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</row>
    <row r="33" ht="26.25" customHeight="1">
      <c r="A33" s="103"/>
      <c r="B33" s="103"/>
      <c r="C33" s="103"/>
      <c r="D33" s="103"/>
      <c r="E33" s="103"/>
      <c r="F33" s="104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</row>
    <row r="34" ht="26.25" customHeight="1">
      <c r="A34" s="103"/>
      <c r="B34" s="107" t="s">
        <v>128</v>
      </c>
      <c r="C34" s="34"/>
      <c r="D34" s="34"/>
      <c r="E34" s="34"/>
      <c r="F34" s="34"/>
      <c r="G34" s="8"/>
      <c r="H34" s="35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5"/>
      <c r="AE34" s="103"/>
      <c r="AF34" s="103"/>
      <c r="AG34" s="105"/>
      <c r="AH34" s="105"/>
      <c r="AI34" s="105"/>
      <c r="AJ34" s="105"/>
      <c r="AK34" s="105"/>
      <c r="AL34" s="105"/>
      <c r="AM34" s="105"/>
      <c r="AN34" s="105"/>
      <c r="AO34" s="105"/>
    </row>
    <row r="35" ht="26.25" customHeight="1">
      <c r="A35" s="103"/>
      <c r="B35" s="108" t="s">
        <v>119</v>
      </c>
      <c r="C35" s="108" t="s">
        <v>120</v>
      </c>
      <c r="D35" s="109" t="s">
        <v>127</v>
      </c>
      <c r="E35" s="109" t="s">
        <v>122</v>
      </c>
      <c r="F35" s="110"/>
      <c r="G35" s="108" t="s">
        <v>124</v>
      </c>
      <c r="H35" s="94" t="s">
        <v>11</v>
      </c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5"/>
      <c r="AE35" s="103"/>
      <c r="AF35" s="103"/>
      <c r="AG35" s="105"/>
      <c r="AH35" s="105"/>
      <c r="AI35" s="105"/>
      <c r="AJ35" s="105"/>
      <c r="AK35" s="105"/>
      <c r="AL35" s="105"/>
      <c r="AM35" s="105"/>
      <c r="AN35" s="105"/>
      <c r="AO35" s="105"/>
    </row>
    <row r="36" ht="26.25" customHeight="1">
      <c r="A36" s="103"/>
      <c r="B36" s="111" t="s">
        <v>125</v>
      </c>
      <c r="C36" s="85">
        <v>31.0</v>
      </c>
      <c r="D36" s="112">
        <v>96.0</v>
      </c>
      <c r="E36" s="113">
        <v>20000.0</v>
      </c>
      <c r="F36" s="114">
        <v>0.8</v>
      </c>
      <c r="G36" s="115">
        <f t="shared" ref="G36:G47" si="3">C36*D36*E36*F36</f>
        <v>47616000</v>
      </c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5"/>
      <c r="AH36" s="105"/>
      <c r="AI36" s="105"/>
      <c r="AJ36" s="105"/>
      <c r="AK36" s="105"/>
      <c r="AL36" s="105"/>
      <c r="AM36" s="105"/>
      <c r="AN36" s="105"/>
      <c r="AO36" s="105"/>
    </row>
    <row r="37" ht="26.25" customHeight="1">
      <c r="A37" s="103"/>
      <c r="B37" s="111" t="s">
        <v>95</v>
      </c>
      <c r="C37" s="85">
        <v>28.0</v>
      </c>
      <c r="D37" s="112">
        <v>96.0</v>
      </c>
      <c r="E37" s="113">
        <v>20000.0</v>
      </c>
      <c r="F37" s="114">
        <v>0.8</v>
      </c>
      <c r="G37" s="115">
        <f t="shared" si="3"/>
        <v>43008000</v>
      </c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5"/>
      <c r="AH37" s="105"/>
      <c r="AI37" s="105"/>
      <c r="AJ37" s="105"/>
      <c r="AK37" s="105"/>
      <c r="AL37" s="105"/>
      <c r="AM37" s="105"/>
      <c r="AN37" s="105"/>
      <c r="AO37" s="105"/>
    </row>
    <row r="38" ht="26.25" customHeight="1">
      <c r="A38" s="103"/>
      <c r="B38" s="111" t="s">
        <v>96</v>
      </c>
      <c r="C38" s="85">
        <v>31.0</v>
      </c>
      <c r="D38" s="112">
        <v>96.0</v>
      </c>
      <c r="E38" s="113">
        <v>20000.0</v>
      </c>
      <c r="F38" s="114">
        <v>0.8</v>
      </c>
      <c r="G38" s="115">
        <f t="shared" si="3"/>
        <v>47616000</v>
      </c>
      <c r="H38" s="117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5"/>
      <c r="AH38" s="105"/>
      <c r="AI38" s="105"/>
      <c r="AJ38" s="105"/>
      <c r="AK38" s="105"/>
      <c r="AL38" s="105"/>
      <c r="AM38" s="105"/>
      <c r="AN38" s="105"/>
      <c r="AO38" s="105"/>
    </row>
    <row r="39" ht="26.25" customHeight="1">
      <c r="A39" s="103"/>
      <c r="B39" s="111" t="s">
        <v>97</v>
      </c>
      <c r="C39" s="112">
        <v>30.0</v>
      </c>
      <c r="D39" s="112">
        <v>96.0</v>
      </c>
      <c r="E39" s="113">
        <v>20000.0</v>
      </c>
      <c r="F39" s="114">
        <v>0.8</v>
      </c>
      <c r="G39" s="115">
        <f t="shared" si="3"/>
        <v>46080000</v>
      </c>
      <c r="H39" s="116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5"/>
      <c r="AH39" s="105"/>
      <c r="AI39" s="105"/>
      <c r="AJ39" s="105"/>
      <c r="AK39" s="105"/>
      <c r="AL39" s="105"/>
      <c r="AM39" s="105"/>
      <c r="AN39" s="105"/>
      <c r="AO39" s="105"/>
    </row>
    <row r="40" ht="26.25" customHeight="1">
      <c r="A40" s="103"/>
      <c r="B40" s="111" t="s">
        <v>98</v>
      </c>
      <c r="C40" s="112">
        <v>31.0</v>
      </c>
      <c r="D40" s="112">
        <v>96.0</v>
      </c>
      <c r="E40" s="113">
        <v>20000.0</v>
      </c>
      <c r="F40" s="114">
        <v>0.8</v>
      </c>
      <c r="G40" s="115">
        <f t="shared" si="3"/>
        <v>47616000</v>
      </c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5"/>
      <c r="AH40" s="105"/>
      <c r="AI40" s="105"/>
      <c r="AJ40" s="105"/>
      <c r="AK40" s="105"/>
      <c r="AL40" s="105"/>
      <c r="AM40" s="105"/>
      <c r="AN40" s="105"/>
      <c r="AO40" s="105"/>
    </row>
    <row r="41" ht="26.25" customHeight="1">
      <c r="A41" s="103"/>
      <c r="B41" s="111" t="s">
        <v>99</v>
      </c>
      <c r="C41" s="112">
        <v>30.0</v>
      </c>
      <c r="D41" s="112">
        <v>96.0</v>
      </c>
      <c r="E41" s="113">
        <v>20000.0</v>
      </c>
      <c r="F41" s="114">
        <v>0.8</v>
      </c>
      <c r="G41" s="115">
        <f t="shared" si="3"/>
        <v>46080000</v>
      </c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5"/>
      <c r="AH41" s="105"/>
      <c r="AI41" s="105"/>
      <c r="AJ41" s="105"/>
      <c r="AK41" s="105"/>
      <c r="AL41" s="105"/>
      <c r="AM41" s="105"/>
      <c r="AN41" s="105"/>
      <c r="AO41" s="105"/>
    </row>
    <row r="42" ht="26.25" customHeight="1">
      <c r="A42" s="103"/>
      <c r="B42" s="111" t="s">
        <v>100</v>
      </c>
      <c r="C42" s="112">
        <v>31.0</v>
      </c>
      <c r="D42" s="112">
        <v>96.0</v>
      </c>
      <c r="E42" s="113">
        <v>20000.0</v>
      </c>
      <c r="F42" s="114">
        <v>0.8</v>
      </c>
      <c r="G42" s="115">
        <f t="shared" si="3"/>
        <v>47616000</v>
      </c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5"/>
      <c r="AH42" s="105"/>
      <c r="AI42" s="105"/>
      <c r="AJ42" s="105"/>
      <c r="AK42" s="105"/>
      <c r="AL42" s="105"/>
      <c r="AM42" s="105"/>
      <c r="AN42" s="105"/>
      <c r="AO42" s="105"/>
    </row>
    <row r="43" ht="26.25" customHeight="1">
      <c r="A43" s="103"/>
      <c r="B43" s="111" t="s">
        <v>101</v>
      </c>
      <c r="C43" s="112">
        <v>31.0</v>
      </c>
      <c r="D43" s="112">
        <v>96.0</v>
      </c>
      <c r="E43" s="113">
        <v>20000.0</v>
      </c>
      <c r="F43" s="114">
        <v>0.8</v>
      </c>
      <c r="G43" s="115">
        <f t="shared" si="3"/>
        <v>47616000</v>
      </c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5"/>
      <c r="AH43" s="105"/>
      <c r="AI43" s="105"/>
      <c r="AJ43" s="105"/>
      <c r="AK43" s="105"/>
      <c r="AL43" s="105"/>
      <c r="AM43" s="105"/>
      <c r="AN43" s="105"/>
      <c r="AO43" s="105"/>
    </row>
    <row r="44" ht="26.25" customHeight="1">
      <c r="A44" s="103"/>
      <c r="B44" s="111" t="s">
        <v>102</v>
      </c>
      <c r="C44" s="112">
        <v>30.0</v>
      </c>
      <c r="D44" s="112">
        <v>96.0</v>
      </c>
      <c r="E44" s="113">
        <v>20000.0</v>
      </c>
      <c r="F44" s="114">
        <v>0.8</v>
      </c>
      <c r="G44" s="115">
        <f t="shared" si="3"/>
        <v>46080000</v>
      </c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5"/>
      <c r="AH44" s="105"/>
      <c r="AI44" s="105"/>
      <c r="AJ44" s="105"/>
      <c r="AK44" s="105"/>
      <c r="AL44" s="105"/>
      <c r="AM44" s="105"/>
      <c r="AN44" s="105"/>
      <c r="AO44" s="105"/>
    </row>
    <row r="45" ht="26.25" customHeight="1">
      <c r="A45" s="103"/>
      <c r="B45" s="111" t="s">
        <v>103</v>
      </c>
      <c r="C45" s="112">
        <v>31.0</v>
      </c>
      <c r="D45" s="112">
        <v>96.0</v>
      </c>
      <c r="E45" s="113">
        <v>20000.0</v>
      </c>
      <c r="F45" s="114">
        <v>0.8</v>
      </c>
      <c r="G45" s="115">
        <f t="shared" si="3"/>
        <v>47616000</v>
      </c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5"/>
      <c r="AH45" s="105"/>
      <c r="AI45" s="105"/>
      <c r="AJ45" s="105"/>
      <c r="AK45" s="105"/>
      <c r="AL45" s="105"/>
      <c r="AM45" s="105"/>
      <c r="AN45" s="105"/>
      <c r="AO45" s="105"/>
    </row>
    <row r="46" ht="26.25" customHeight="1">
      <c r="A46" s="103"/>
      <c r="B46" s="111" t="s">
        <v>104</v>
      </c>
      <c r="C46" s="112">
        <v>30.0</v>
      </c>
      <c r="D46" s="112">
        <v>96.0</v>
      </c>
      <c r="E46" s="113">
        <v>20000.0</v>
      </c>
      <c r="F46" s="114">
        <v>0.8</v>
      </c>
      <c r="G46" s="115">
        <f t="shared" si="3"/>
        <v>46080000</v>
      </c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5"/>
      <c r="AH46" s="105"/>
      <c r="AI46" s="105"/>
      <c r="AJ46" s="105"/>
      <c r="AK46" s="105"/>
      <c r="AL46" s="105"/>
      <c r="AM46" s="105"/>
      <c r="AN46" s="105"/>
      <c r="AO46" s="105"/>
    </row>
    <row r="47" ht="26.25" customHeight="1">
      <c r="A47" s="103"/>
      <c r="B47" s="111" t="s">
        <v>105</v>
      </c>
      <c r="C47" s="112">
        <v>31.0</v>
      </c>
      <c r="D47" s="112">
        <v>96.0</v>
      </c>
      <c r="E47" s="113">
        <v>20000.0</v>
      </c>
      <c r="F47" s="114">
        <v>0.8</v>
      </c>
      <c r="G47" s="115">
        <f t="shared" si="3"/>
        <v>47616000</v>
      </c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5"/>
      <c r="AH47" s="105"/>
      <c r="AI47" s="105"/>
      <c r="AJ47" s="105"/>
      <c r="AK47" s="105"/>
      <c r="AL47" s="105"/>
      <c r="AM47" s="105"/>
      <c r="AN47" s="105"/>
      <c r="AO47" s="105"/>
    </row>
    <row r="48" ht="26.25" customHeight="1">
      <c r="A48" s="103"/>
      <c r="B48" s="103"/>
      <c r="C48" s="103"/>
      <c r="D48" s="103"/>
      <c r="E48" s="103"/>
      <c r="F48" s="104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5"/>
      <c r="AH48" s="105"/>
      <c r="AI48" s="105"/>
      <c r="AJ48" s="105"/>
      <c r="AK48" s="105"/>
      <c r="AL48" s="105"/>
      <c r="AM48" s="105"/>
      <c r="AN48" s="105"/>
      <c r="AO48" s="105"/>
    </row>
    <row r="49" ht="26.25" customHeight="1">
      <c r="A49" s="103"/>
      <c r="B49" s="103"/>
      <c r="C49" s="103"/>
      <c r="D49" s="103"/>
      <c r="E49" s="103"/>
      <c r="F49" s="104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5"/>
      <c r="AH49" s="105"/>
      <c r="AI49" s="105"/>
      <c r="AJ49" s="105"/>
      <c r="AK49" s="105"/>
      <c r="AL49" s="105"/>
      <c r="AM49" s="105"/>
      <c r="AN49" s="105"/>
      <c r="AO49" s="105"/>
    </row>
    <row r="50" ht="26.25" customHeight="1">
      <c r="A50" s="103"/>
      <c r="B50" s="103"/>
      <c r="C50" s="103"/>
      <c r="D50" s="103"/>
      <c r="E50" s="103"/>
      <c r="F50" s="104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5"/>
      <c r="AH50" s="105"/>
      <c r="AI50" s="105"/>
      <c r="AJ50" s="105"/>
      <c r="AK50" s="105"/>
      <c r="AL50" s="105"/>
      <c r="AM50" s="105"/>
      <c r="AN50" s="105"/>
      <c r="AO50" s="105"/>
    </row>
    <row r="51" ht="26.25" customHeight="1">
      <c r="A51" s="103"/>
      <c r="B51" s="103"/>
      <c r="C51" s="103"/>
      <c r="D51" s="103"/>
      <c r="E51" s="103"/>
      <c r="F51" s="104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5"/>
      <c r="AH51" s="105"/>
      <c r="AI51" s="105"/>
      <c r="AJ51" s="105"/>
      <c r="AK51" s="105"/>
      <c r="AL51" s="105"/>
      <c r="AM51" s="105"/>
      <c r="AN51" s="105"/>
      <c r="AO51" s="105"/>
    </row>
    <row r="52" ht="26.25" customHeight="1">
      <c r="A52" s="103"/>
      <c r="B52" s="103"/>
      <c r="C52" s="103"/>
      <c r="D52" s="103"/>
      <c r="E52" s="103"/>
      <c r="F52" s="104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5"/>
      <c r="AH52" s="105"/>
      <c r="AI52" s="105"/>
      <c r="AJ52" s="105"/>
      <c r="AK52" s="105"/>
      <c r="AL52" s="105"/>
      <c r="AM52" s="105"/>
      <c r="AN52" s="105"/>
      <c r="AO52" s="105"/>
    </row>
    <row r="53" ht="26.25" customHeight="1">
      <c r="A53" s="103"/>
      <c r="B53" s="103"/>
      <c r="C53" s="103"/>
      <c r="D53" s="103"/>
      <c r="E53" s="103"/>
      <c r="F53" s="104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5"/>
      <c r="AH53" s="105"/>
      <c r="AI53" s="105"/>
      <c r="AJ53" s="105"/>
      <c r="AK53" s="105"/>
      <c r="AL53" s="105"/>
      <c r="AM53" s="105"/>
      <c r="AN53" s="105"/>
      <c r="AO53" s="105"/>
    </row>
    <row r="54" ht="26.25" customHeight="1">
      <c r="A54" s="103"/>
      <c r="B54" s="103"/>
      <c r="C54" s="103"/>
      <c r="D54" s="103"/>
      <c r="E54" s="103"/>
      <c r="F54" s="104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5"/>
      <c r="AH54" s="105"/>
      <c r="AI54" s="105"/>
      <c r="AJ54" s="105"/>
      <c r="AK54" s="105"/>
      <c r="AL54" s="105"/>
      <c r="AM54" s="105"/>
      <c r="AN54" s="105"/>
      <c r="AO54" s="105"/>
    </row>
    <row r="55" ht="26.25" customHeight="1">
      <c r="A55" s="103"/>
      <c r="B55" s="103"/>
      <c r="C55" s="103"/>
      <c r="D55" s="103"/>
      <c r="E55" s="103"/>
      <c r="F55" s="104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5"/>
      <c r="AH55" s="105"/>
      <c r="AI55" s="105"/>
      <c r="AJ55" s="105"/>
      <c r="AK55" s="105"/>
      <c r="AL55" s="105"/>
      <c r="AM55" s="105"/>
      <c r="AN55" s="105"/>
      <c r="AO55" s="105"/>
    </row>
    <row r="56" ht="26.25" customHeight="1">
      <c r="A56" s="103"/>
      <c r="B56" s="103"/>
      <c r="C56" s="103"/>
      <c r="D56" s="103"/>
      <c r="E56" s="103"/>
      <c r="F56" s="104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5"/>
      <c r="AH56" s="105"/>
      <c r="AI56" s="105"/>
      <c r="AJ56" s="105"/>
      <c r="AK56" s="105"/>
      <c r="AL56" s="105"/>
      <c r="AM56" s="105"/>
      <c r="AN56" s="105"/>
      <c r="AO56" s="105"/>
    </row>
    <row r="57" ht="26.25" customHeight="1">
      <c r="A57" s="103"/>
      <c r="B57" s="103"/>
      <c r="C57" s="103"/>
      <c r="D57" s="103"/>
      <c r="E57" s="103"/>
      <c r="F57" s="104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5"/>
      <c r="AH57" s="105"/>
      <c r="AI57" s="105"/>
      <c r="AJ57" s="105"/>
      <c r="AK57" s="105"/>
      <c r="AL57" s="105"/>
      <c r="AM57" s="105"/>
      <c r="AN57" s="105"/>
      <c r="AO57" s="105"/>
    </row>
    <row r="58" ht="26.25" customHeight="1">
      <c r="A58" s="103"/>
      <c r="B58" s="103"/>
      <c r="C58" s="103"/>
      <c r="D58" s="103"/>
      <c r="E58" s="103"/>
      <c r="F58" s="104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5"/>
      <c r="AH58" s="105"/>
      <c r="AI58" s="105"/>
      <c r="AJ58" s="105"/>
      <c r="AK58" s="105"/>
      <c r="AL58" s="105"/>
      <c r="AM58" s="105"/>
      <c r="AN58" s="105"/>
      <c r="AO58" s="105"/>
    </row>
    <row r="59" ht="26.25" customHeight="1">
      <c r="A59" s="103"/>
      <c r="B59" s="103"/>
      <c r="C59" s="103"/>
      <c r="D59" s="103"/>
      <c r="E59" s="103"/>
      <c r="F59" s="104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5"/>
      <c r="AH59" s="105"/>
      <c r="AI59" s="105"/>
      <c r="AJ59" s="105"/>
      <c r="AK59" s="105"/>
      <c r="AL59" s="105"/>
      <c r="AM59" s="105"/>
      <c r="AN59" s="105"/>
      <c r="AO59" s="105"/>
    </row>
    <row r="60" ht="26.25" customHeight="1">
      <c r="A60" s="103"/>
      <c r="B60" s="103"/>
      <c r="C60" s="103"/>
      <c r="D60" s="103"/>
      <c r="E60" s="103"/>
      <c r="F60" s="104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5"/>
      <c r="AH60" s="105"/>
      <c r="AI60" s="105"/>
      <c r="AJ60" s="105"/>
      <c r="AK60" s="105"/>
      <c r="AL60" s="105"/>
      <c r="AM60" s="105"/>
      <c r="AN60" s="105"/>
      <c r="AO60" s="105"/>
    </row>
    <row r="61" ht="26.25" customHeight="1">
      <c r="A61" s="103"/>
      <c r="B61" s="103"/>
      <c r="C61" s="103"/>
      <c r="D61" s="103"/>
      <c r="E61" s="103"/>
      <c r="F61" s="104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5"/>
      <c r="AH61" s="105"/>
      <c r="AI61" s="105"/>
      <c r="AJ61" s="105"/>
      <c r="AK61" s="105"/>
      <c r="AL61" s="105"/>
      <c r="AM61" s="105"/>
      <c r="AN61" s="105"/>
      <c r="AO61" s="105"/>
    </row>
    <row r="62" ht="26.25" customHeight="1">
      <c r="A62" s="103"/>
      <c r="B62" s="103"/>
      <c r="C62" s="103"/>
      <c r="D62" s="103"/>
      <c r="E62" s="103"/>
      <c r="F62" s="104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5"/>
      <c r="AH62" s="105"/>
      <c r="AI62" s="105"/>
      <c r="AJ62" s="105"/>
      <c r="AK62" s="105"/>
      <c r="AL62" s="105"/>
      <c r="AM62" s="105"/>
      <c r="AN62" s="105"/>
      <c r="AO62" s="105"/>
    </row>
    <row r="63" ht="26.25" customHeight="1">
      <c r="A63" s="103"/>
      <c r="B63" s="103"/>
      <c r="C63" s="103"/>
      <c r="D63" s="103"/>
      <c r="E63" s="103"/>
      <c r="F63" s="104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5"/>
      <c r="AH63" s="105"/>
      <c r="AI63" s="105"/>
      <c r="AJ63" s="105"/>
      <c r="AK63" s="105"/>
      <c r="AL63" s="105"/>
      <c r="AM63" s="105"/>
      <c r="AN63" s="105"/>
      <c r="AO63" s="105"/>
    </row>
    <row r="64" ht="26.25" customHeight="1">
      <c r="A64" s="103"/>
      <c r="B64" s="103"/>
      <c r="C64" s="103"/>
      <c r="D64" s="103"/>
      <c r="E64" s="103"/>
      <c r="F64" s="104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5"/>
      <c r="AH64" s="105"/>
      <c r="AI64" s="105"/>
      <c r="AJ64" s="105"/>
      <c r="AK64" s="105"/>
      <c r="AL64" s="105"/>
      <c r="AM64" s="105"/>
      <c r="AN64" s="105"/>
      <c r="AO64" s="105"/>
    </row>
    <row r="65" ht="26.25" customHeight="1">
      <c r="A65" s="103"/>
      <c r="B65" s="103"/>
      <c r="C65" s="103"/>
      <c r="D65" s="103"/>
      <c r="E65" s="103"/>
      <c r="F65" s="104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5"/>
      <c r="AH65" s="105"/>
      <c r="AI65" s="105"/>
      <c r="AJ65" s="105"/>
      <c r="AK65" s="105"/>
      <c r="AL65" s="105"/>
      <c r="AM65" s="105"/>
      <c r="AN65" s="105"/>
      <c r="AO65" s="105"/>
    </row>
    <row r="66" ht="26.25" customHeight="1">
      <c r="A66" s="103"/>
      <c r="B66" s="103"/>
      <c r="C66" s="103"/>
      <c r="D66" s="103"/>
      <c r="E66" s="103"/>
      <c r="F66" s="104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5"/>
      <c r="AH66" s="105"/>
      <c r="AI66" s="105"/>
      <c r="AJ66" s="105"/>
      <c r="AK66" s="105"/>
      <c r="AL66" s="105"/>
      <c r="AM66" s="105"/>
      <c r="AN66" s="105"/>
      <c r="AO66" s="105"/>
    </row>
    <row r="67" ht="26.25" customHeight="1">
      <c r="A67" s="103"/>
      <c r="B67" s="103"/>
      <c r="C67" s="103"/>
      <c r="D67" s="103"/>
      <c r="E67" s="103"/>
      <c r="F67" s="104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5"/>
      <c r="AH67" s="105"/>
      <c r="AI67" s="105"/>
      <c r="AJ67" s="105"/>
      <c r="AK67" s="105"/>
      <c r="AL67" s="105"/>
      <c r="AM67" s="105"/>
      <c r="AN67" s="105"/>
      <c r="AO67" s="105"/>
    </row>
    <row r="68" ht="26.25" customHeight="1">
      <c r="A68" s="103"/>
      <c r="B68" s="103"/>
      <c r="C68" s="103"/>
      <c r="D68" s="103"/>
      <c r="E68" s="103"/>
      <c r="F68" s="104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5"/>
      <c r="AH68" s="105"/>
      <c r="AI68" s="105"/>
      <c r="AJ68" s="105"/>
      <c r="AK68" s="105"/>
      <c r="AL68" s="105"/>
      <c r="AM68" s="105"/>
      <c r="AN68" s="105"/>
      <c r="AO68" s="105"/>
    </row>
    <row r="69" ht="26.25" customHeight="1">
      <c r="A69" s="103"/>
      <c r="B69" s="103"/>
      <c r="C69" s="103"/>
      <c r="D69" s="103"/>
      <c r="E69" s="103"/>
      <c r="F69" s="104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5"/>
      <c r="AH69" s="105"/>
      <c r="AI69" s="105"/>
      <c r="AJ69" s="105"/>
      <c r="AK69" s="105"/>
      <c r="AL69" s="105"/>
      <c r="AM69" s="105"/>
      <c r="AN69" s="105"/>
      <c r="AO69" s="105"/>
    </row>
    <row r="70" ht="26.25" customHeight="1">
      <c r="A70" s="103"/>
      <c r="B70" s="103"/>
      <c r="C70" s="103"/>
      <c r="D70" s="103"/>
      <c r="E70" s="103"/>
      <c r="F70" s="104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5"/>
      <c r="AH70" s="105"/>
      <c r="AI70" s="105"/>
      <c r="AJ70" s="105"/>
      <c r="AK70" s="105"/>
      <c r="AL70" s="105"/>
      <c r="AM70" s="105"/>
      <c r="AN70" s="105"/>
      <c r="AO70" s="105"/>
    </row>
    <row r="71" ht="26.25" customHeight="1">
      <c r="A71" s="103"/>
      <c r="B71" s="103"/>
      <c r="C71" s="103"/>
      <c r="D71" s="103"/>
      <c r="E71" s="103"/>
      <c r="F71" s="104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5"/>
      <c r="AH71" s="105"/>
      <c r="AI71" s="105"/>
      <c r="AJ71" s="105"/>
      <c r="AK71" s="105"/>
      <c r="AL71" s="105"/>
      <c r="AM71" s="105"/>
      <c r="AN71" s="105"/>
      <c r="AO71" s="105"/>
    </row>
    <row r="72" ht="26.25" customHeight="1">
      <c r="A72" s="103"/>
      <c r="B72" s="103"/>
      <c r="C72" s="103"/>
      <c r="D72" s="103"/>
      <c r="E72" s="103"/>
      <c r="F72" s="104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5"/>
      <c r="AH72" s="105"/>
      <c r="AI72" s="105"/>
      <c r="AJ72" s="105"/>
      <c r="AK72" s="105"/>
      <c r="AL72" s="105"/>
      <c r="AM72" s="105"/>
      <c r="AN72" s="105"/>
      <c r="AO72" s="105"/>
    </row>
    <row r="73" ht="26.25" customHeight="1">
      <c r="A73" s="103"/>
      <c r="B73" s="103"/>
      <c r="C73" s="103"/>
      <c r="D73" s="103"/>
      <c r="E73" s="103"/>
      <c r="F73" s="104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5"/>
      <c r="AH73" s="105"/>
      <c r="AI73" s="105"/>
      <c r="AJ73" s="105"/>
      <c r="AK73" s="105"/>
      <c r="AL73" s="105"/>
      <c r="AM73" s="105"/>
      <c r="AN73" s="105"/>
      <c r="AO73" s="105"/>
    </row>
    <row r="74" ht="26.25" customHeight="1">
      <c r="A74" s="103"/>
      <c r="B74" s="103"/>
      <c r="C74" s="103"/>
      <c r="D74" s="103"/>
      <c r="E74" s="103"/>
      <c r="F74" s="104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5"/>
      <c r="AH74" s="105"/>
      <c r="AI74" s="105"/>
      <c r="AJ74" s="105"/>
      <c r="AK74" s="105"/>
      <c r="AL74" s="105"/>
      <c r="AM74" s="105"/>
      <c r="AN74" s="105"/>
      <c r="AO74" s="105"/>
    </row>
    <row r="75" ht="26.25" customHeight="1">
      <c r="A75" s="103"/>
      <c r="B75" s="103"/>
      <c r="C75" s="103"/>
      <c r="D75" s="103"/>
      <c r="E75" s="103"/>
      <c r="F75" s="104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5"/>
      <c r="AH75" s="105"/>
      <c r="AI75" s="105"/>
      <c r="AJ75" s="105"/>
      <c r="AK75" s="105"/>
      <c r="AL75" s="105"/>
      <c r="AM75" s="105"/>
      <c r="AN75" s="105"/>
      <c r="AO75" s="105"/>
    </row>
    <row r="76" ht="26.25" customHeight="1">
      <c r="A76" s="103"/>
      <c r="B76" s="103"/>
      <c r="C76" s="103"/>
      <c r="D76" s="103"/>
      <c r="E76" s="103"/>
      <c r="F76" s="104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5"/>
      <c r="AH76" s="105"/>
      <c r="AI76" s="105"/>
      <c r="AJ76" s="105"/>
      <c r="AK76" s="105"/>
      <c r="AL76" s="105"/>
      <c r="AM76" s="105"/>
      <c r="AN76" s="105"/>
      <c r="AO76" s="105"/>
    </row>
    <row r="77" ht="26.25" customHeight="1">
      <c r="A77" s="103"/>
      <c r="B77" s="103"/>
      <c r="C77" s="103"/>
      <c r="D77" s="103"/>
      <c r="E77" s="103"/>
      <c r="F77" s="104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5"/>
      <c r="AH77" s="105"/>
      <c r="AI77" s="105"/>
      <c r="AJ77" s="105"/>
      <c r="AK77" s="105"/>
      <c r="AL77" s="105"/>
      <c r="AM77" s="105"/>
      <c r="AN77" s="105"/>
      <c r="AO77" s="105"/>
    </row>
    <row r="78" ht="26.25" customHeight="1">
      <c r="A78" s="103"/>
      <c r="B78" s="103"/>
      <c r="C78" s="103"/>
      <c r="D78" s="103"/>
      <c r="E78" s="103"/>
      <c r="F78" s="104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5"/>
      <c r="AH78" s="105"/>
      <c r="AI78" s="105"/>
      <c r="AJ78" s="105"/>
      <c r="AK78" s="105"/>
      <c r="AL78" s="105"/>
      <c r="AM78" s="105"/>
      <c r="AN78" s="105"/>
      <c r="AO78" s="105"/>
    </row>
    <row r="79" ht="26.25" customHeight="1">
      <c r="A79" s="103"/>
      <c r="B79" s="103"/>
      <c r="C79" s="103"/>
      <c r="D79" s="103"/>
      <c r="E79" s="103"/>
      <c r="F79" s="104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5"/>
      <c r="AH79" s="105"/>
      <c r="AI79" s="105"/>
      <c r="AJ79" s="105"/>
      <c r="AK79" s="105"/>
      <c r="AL79" s="105"/>
      <c r="AM79" s="105"/>
      <c r="AN79" s="105"/>
      <c r="AO79" s="105"/>
    </row>
    <row r="80" ht="26.25" customHeight="1">
      <c r="A80" s="103"/>
      <c r="B80" s="103"/>
      <c r="C80" s="103"/>
      <c r="D80" s="103"/>
      <c r="E80" s="103"/>
      <c r="F80" s="104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5"/>
      <c r="AH80" s="105"/>
      <c r="AI80" s="105"/>
      <c r="AJ80" s="105"/>
      <c r="AK80" s="105"/>
      <c r="AL80" s="105"/>
      <c r="AM80" s="105"/>
      <c r="AN80" s="105"/>
      <c r="AO80" s="105"/>
    </row>
    <row r="81" ht="26.25" customHeight="1">
      <c r="A81" s="103"/>
      <c r="B81" s="103"/>
      <c r="C81" s="103"/>
      <c r="D81" s="103"/>
      <c r="E81" s="103"/>
      <c r="F81" s="104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5"/>
      <c r="AH81" s="105"/>
      <c r="AI81" s="105"/>
      <c r="AJ81" s="105"/>
      <c r="AK81" s="105"/>
      <c r="AL81" s="105"/>
      <c r="AM81" s="105"/>
      <c r="AN81" s="105"/>
      <c r="AO81" s="105"/>
    </row>
    <row r="82" ht="26.25" customHeight="1">
      <c r="A82" s="103"/>
      <c r="B82" s="103"/>
      <c r="C82" s="103"/>
      <c r="D82" s="103"/>
      <c r="E82" s="103"/>
      <c r="F82" s="104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5"/>
      <c r="AH82" s="105"/>
      <c r="AI82" s="105"/>
      <c r="AJ82" s="105"/>
      <c r="AK82" s="105"/>
      <c r="AL82" s="105"/>
      <c r="AM82" s="105"/>
      <c r="AN82" s="105"/>
      <c r="AO82" s="105"/>
    </row>
    <row r="83" ht="26.25" customHeight="1">
      <c r="A83" s="103"/>
      <c r="B83" s="103"/>
      <c r="C83" s="103"/>
      <c r="D83" s="103"/>
      <c r="E83" s="103"/>
      <c r="F83" s="104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5"/>
      <c r="AH83" s="105"/>
      <c r="AI83" s="105"/>
      <c r="AJ83" s="105"/>
      <c r="AK83" s="105"/>
      <c r="AL83" s="105"/>
      <c r="AM83" s="105"/>
      <c r="AN83" s="105"/>
      <c r="AO83" s="105"/>
    </row>
    <row r="84" ht="26.25" customHeight="1">
      <c r="A84" s="103"/>
      <c r="B84" s="103"/>
      <c r="C84" s="103"/>
      <c r="D84" s="103"/>
      <c r="E84" s="103"/>
      <c r="F84" s="104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5"/>
      <c r="AH84" s="105"/>
      <c r="AI84" s="105"/>
      <c r="AJ84" s="105"/>
      <c r="AK84" s="105"/>
      <c r="AL84" s="105"/>
      <c r="AM84" s="105"/>
      <c r="AN84" s="105"/>
      <c r="AO84" s="105"/>
    </row>
    <row r="85" ht="26.25" customHeight="1">
      <c r="A85" s="103"/>
      <c r="B85" s="103"/>
      <c r="C85" s="103"/>
      <c r="D85" s="103"/>
      <c r="E85" s="103"/>
      <c r="F85" s="104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5"/>
      <c r="AH85" s="105"/>
      <c r="AI85" s="105"/>
      <c r="AJ85" s="105"/>
      <c r="AK85" s="105"/>
      <c r="AL85" s="105"/>
      <c r="AM85" s="105"/>
      <c r="AN85" s="105"/>
      <c r="AO85" s="105"/>
    </row>
    <row r="86" ht="26.25" customHeight="1">
      <c r="A86" s="103"/>
      <c r="B86" s="103"/>
      <c r="C86" s="103"/>
      <c r="D86" s="103"/>
      <c r="E86" s="103"/>
      <c r="F86" s="104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5"/>
      <c r="AH86" s="105"/>
      <c r="AI86" s="105"/>
      <c r="AJ86" s="105"/>
      <c r="AK86" s="105"/>
      <c r="AL86" s="105"/>
      <c r="AM86" s="105"/>
      <c r="AN86" s="105"/>
      <c r="AO86" s="105"/>
    </row>
    <row r="87" ht="26.25" customHeight="1">
      <c r="A87" s="103"/>
      <c r="B87" s="103"/>
      <c r="C87" s="103"/>
      <c r="D87" s="103"/>
      <c r="E87" s="103"/>
      <c r="F87" s="104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5"/>
      <c r="AH87" s="105"/>
      <c r="AI87" s="105"/>
      <c r="AJ87" s="105"/>
      <c r="AK87" s="105"/>
      <c r="AL87" s="105"/>
      <c r="AM87" s="105"/>
      <c r="AN87" s="105"/>
      <c r="AO87" s="105"/>
    </row>
    <row r="88" ht="26.25" customHeight="1">
      <c r="A88" s="103"/>
      <c r="B88" s="103"/>
      <c r="C88" s="103"/>
      <c r="D88" s="103"/>
      <c r="E88" s="103"/>
      <c r="F88" s="104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5"/>
      <c r="AH88" s="105"/>
      <c r="AI88" s="105"/>
      <c r="AJ88" s="105"/>
      <c r="AK88" s="105"/>
      <c r="AL88" s="105"/>
      <c r="AM88" s="105"/>
      <c r="AN88" s="105"/>
      <c r="AO88" s="105"/>
    </row>
    <row r="89" ht="26.25" customHeight="1">
      <c r="A89" s="103"/>
      <c r="B89" s="103"/>
      <c r="C89" s="103"/>
      <c r="D89" s="103"/>
      <c r="E89" s="103"/>
      <c r="F89" s="104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5"/>
      <c r="AH89" s="105"/>
      <c r="AI89" s="105"/>
      <c r="AJ89" s="105"/>
      <c r="AK89" s="105"/>
      <c r="AL89" s="105"/>
      <c r="AM89" s="105"/>
      <c r="AN89" s="105"/>
      <c r="AO89" s="105"/>
    </row>
    <row r="90" ht="26.25" customHeight="1">
      <c r="A90" s="103"/>
      <c r="B90" s="103"/>
      <c r="C90" s="103"/>
      <c r="D90" s="103"/>
      <c r="E90" s="103"/>
      <c r="F90" s="104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5"/>
      <c r="AH90" s="105"/>
      <c r="AI90" s="105"/>
      <c r="AJ90" s="105"/>
      <c r="AK90" s="105"/>
      <c r="AL90" s="105"/>
      <c r="AM90" s="105"/>
      <c r="AN90" s="105"/>
      <c r="AO90" s="105"/>
    </row>
    <row r="91" ht="26.25" customHeight="1">
      <c r="A91" s="103"/>
      <c r="B91" s="103"/>
      <c r="C91" s="103"/>
      <c r="D91" s="103"/>
      <c r="E91" s="103"/>
      <c r="F91" s="104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5"/>
      <c r="AH91" s="105"/>
      <c r="AI91" s="105"/>
      <c r="AJ91" s="105"/>
      <c r="AK91" s="105"/>
      <c r="AL91" s="105"/>
      <c r="AM91" s="105"/>
      <c r="AN91" s="105"/>
      <c r="AO91" s="105"/>
    </row>
    <row r="92" ht="26.25" customHeight="1">
      <c r="A92" s="103"/>
      <c r="B92" s="103"/>
      <c r="C92" s="103"/>
      <c r="D92" s="103"/>
      <c r="E92" s="103"/>
      <c r="F92" s="104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5"/>
      <c r="AH92" s="105"/>
      <c r="AI92" s="105"/>
      <c r="AJ92" s="105"/>
      <c r="AK92" s="105"/>
      <c r="AL92" s="105"/>
      <c r="AM92" s="105"/>
      <c r="AN92" s="105"/>
      <c r="AO92" s="105"/>
    </row>
    <row r="93" ht="26.25" customHeight="1">
      <c r="A93" s="103"/>
      <c r="B93" s="103"/>
      <c r="C93" s="103"/>
      <c r="D93" s="103"/>
      <c r="E93" s="103"/>
      <c r="F93" s="104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5"/>
      <c r="AH93" s="105"/>
      <c r="AI93" s="105"/>
      <c r="AJ93" s="105"/>
      <c r="AK93" s="105"/>
      <c r="AL93" s="105"/>
      <c r="AM93" s="105"/>
      <c r="AN93" s="105"/>
      <c r="AO93" s="105"/>
    </row>
    <row r="94" ht="26.25" customHeight="1">
      <c r="A94" s="103"/>
      <c r="B94" s="103"/>
      <c r="C94" s="103"/>
      <c r="D94" s="103"/>
      <c r="E94" s="103"/>
      <c r="F94" s="104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5"/>
      <c r="AH94" s="105"/>
      <c r="AI94" s="105"/>
      <c r="AJ94" s="105"/>
      <c r="AK94" s="105"/>
      <c r="AL94" s="105"/>
      <c r="AM94" s="105"/>
      <c r="AN94" s="105"/>
      <c r="AO94" s="105"/>
    </row>
    <row r="95" ht="26.25" customHeight="1">
      <c r="A95" s="103"/>
      <c r="B95" s="103"/>
      <c r="C95" s="103"/>
      <c r="D95" s="103"/>
      <c r="E95" s="103"/>
      <c r="F95" s="104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5"/>
      <c r="AH95" s="105"/>
      <c r="AI95" s="105"/>
      <c r="AJ95" s="105"/>
      <c r="AK95" s="105"/>
      <c r="AL95" s="105"/>
      <c r="AM95" s="105"/>
      <c r="AN95" s="105"/>
      <c r="AO95" s="105"/>
    </row>
    <row r="96" ht="26.25" customHeight="1">
      <c r="A96" s="103"/>
      <c r="B96" s="103"/>
      <c r="C96" s="103"/>
      <c r="D96" s="103"/>
      <c r="E96" s="103"/>
      <c r="F96" s="104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5"/>
      <c r="AH96" s="105"/>
      <c r="AI96" s="105"/>
      <c r="AJ96" s="105"/>
      <c r="AK96" s="105"/>
      <c r="AL96" s="105"/>
      <c r="AM96" s="105"/>
      <c r="AN96" s="105"/>
      <c r="AO96" s="105"/>
    </row>
    <row r="97" ht="26.25" customHeight="1">
      <c r="A97" s="103"/>
      <c r="B97" s="103"/>
      <c r="C97" s="103"/>
      <c r="D97" s="103"/>
      <c r="E97" s="103"/>
      <c r="F97" s="104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5"/>
      <c r="AH97" s="105"/>
      <c r="AI97" s="105"/>
      <c r="AJ97" s="105"/>
      <c r="AK97" s="105"/>
      <c r="AL97" s="105"/>
      <c r="AM97" s="105"/>
      <c r="AN97" s="105"/>
      <c r="AO97" s="105"/>
    </row>
    <row r="98" ht="26.25" customHeight="1">
      <c r="A98" s="103"/>
      <c r="B98" s="103"/>
      <c r="C98" s="103"/>
      <c r="D98" s="103"/>
      <c r="E98" s="103"/>
      <c r="F98" s="104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5"/>
      <c r="AH98" s="105"/>
      <c r="AI98" s="105"/>
      <c r="AJ98" s="105"/>
      <c r="AK98" s="105"/>
      <c r="AL98" s="105"/>
      <c r="AM98" s="105"/>
      <c r="AN98" s="105"/>
      <c r="AO98" s="105"/>
    </row>
    <row r="99" ht="26.25" customHeight="1">
      <c r="A99" s="103"/>
      <c r="B99" s="103"/>
      <c r="C99" s="103"/>
      <c r="D99" s="103"/>
      <c r="E99" s="103"/>
      <c r="F99" s="104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5"/>
      <c r="AH99" s="105"/>
      <c r="AI99" s="105"/>
      <c r="AJ99" s="105"/>
      <c r="AK99" s="105"/>
      <c r="AL99" s="105"/>
      <c r="AM99" s="105"/>
      <c r="AN99" s="105"/>
      <c r="AO99" s="105"/>
    </row>
    <row r="100" ht="26.25" customHeight="1">
      <c r="A100" s="103"/>
      <c r="B100" s="103"/>
      <c r="C100" s="103"/>
      <c r="D100" s="103"/>
      <c r="E100" s="103"/>
      <c r="F100" s="104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5"/>
      <c r="AH100" s="105"/>
      <c r="AI100" s="105"/>
      <c r="AJ100" s="105"/>
      <c r="AK100" s="105"/>
      <c r="AL100" s="105"/>
      <c r="AM100" s="105"/>
      <c r="AN100" s="105"/>
      <c r="AO100" s="105"/>
    </row>
    <row r="101" ht="26.25" customHeight="1">
      <c r="A101" s="103"/>
      <c r="B101" s="103"/>
      <c r="C101" s="103"/>
      <c r="D101" s="103"/>
      <c r="E101" s="103"/>
      <c r="F101" s="104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5"/>
      <c r="AH101" s="105"/>
      <c r="AI101" s="105"/>
      <c r="AJ101" s="105"/>
      <c r="AK101" s="105"/>
      <c r="AL101" s="105"/>
      <c r="AM101" s="105"/>
      <c r="AN101" s="105"/>
      <c r="AO101" s="105"/>
    </row>
    <row r="102" ht="26.25" customHeight="1">
      <c r="A102" s="103"/>
      <c r="B102" s="103"/>
      <c r="C102" s="103"/>
      <c r="D102" s="103"/>
      <c r="E102" s="103"/>
      <c r="F102" s="104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5"/>
      <c r="AH102" s="105"/>
      <c r="AI102" s="105"/>
      <c r="AJ102" s="105"/>
      <c r="AK102" s="105"/>
      <c r="AL102" s="105"/>
      <c r="AM102" s="105"/>
      <c r="AN102" s="105"/>
      <c r="AO102" s="105"/>
    </row>
    <row r="103" ht="26.25" customHeight="1">
      <c r="A103" s="103"/>
      <c r="B103" s="103"/>
      <c r="C103" s="103"/>
      <c r="D103" s="103"/>
      <c r="E103" s="103"/>
      <c r="F103" s="104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5"/>
      <c r="AH103" s="105"/>
      <c r="AI103" s="105"/>
      <c r="AJ103" s="105"/>
      <c r="AK103" s="105"/>
      <c r="AL103" s="105"/>
      <c r="AM103" s="105"/>
      <c r="AN103" s="105"/>
      <c r="AO103" s="105"/>
    </row>
    <row r="104" ht="26.25" customHeight="1">
      <c r="A104" s="103"/>
      <c r="B104" s="103"/>
      <c r="C104" s="103"/>
      <c r="D104" s="103"/>
      <c r="E104" s="103"/>
      <c r="F104" s="104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5"/>
      <c r="AH104" s="105"/>
      <c r="AI104" s="105"/>
      <c r="AJ104" s="105"/>
      <c r="AK104" s="105"/>
      <c r="AL104" s="105"/>
      <c r="AM104" s="105"/>
      <c r="AN104" s="105"/>
      <c r="AO104" s="105"/>
    </row>
    <row r="105" ht="26.25" customHeight="1">
      <c r="A105" s="103"/>
      <c r="B105" s="103"/>
      <c r="C105" s="103"/>
      <c r="D105" s="103"/>
      <c r="E105" s="103"/>
      <c r="F105" s="104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5"/>
      <c r="AH105" s="105"/>
      <c r="AI105" s="105"/>
      <c r="AJ105" s="105"/>
      <c r="AK105" s="105"/>
      <c r="AL105" s="105"/>
      <c r="AM105" s="105"/>
      <c r="AN105" s="105"/>
      <c r="AO105" s="105"/>
    </row>
    <row r="106" ht="26.25" customHeight="1">
      <c r="A106" s="103"/>
      <c r="B106" s="103"/>
      <c r="C106" s="103"/>
      <c r="D106" s="103"/>
      <c r="E106" s="103"/>
      <c r="F106" s="104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5"/>
      <c r="AH106" s="105"/>
      <c r="AI106" s="105"/>
      <c r="AJ106" s="105"/>
      <c r="AK106" s="105"/>
      <c r="AL106" s="105"/>
      <c r="AM106" s="105"/>
      <c r="AN106" s="105"/>
      <c r="AO106" s="105"/>
    </row>
    <row r="107" ht="26.25" customHeight="1">
      <c r="A107" s="103"/>
      <c r="B107" s="103"/>
      <c r="C107" s="103"/>
      <c r="D107" s="103"/>
      <c r="E107" s="103"/>
      <c r="F107" s="104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5"/>
      <c r="AH107" s="105"/>
      <c r="AI107" s="105"/>
      <c r="AJ107" s="105"/>
      <c r="AK107" s="105"/>
      <c r="AL107" s="105"/>
      <c r="AM107" s="105"/>
      <c r="AN107" s="105"/>
      <c r="AO107" s="105"/>
    </row>
    <row r="108" ht="26.25" customHeight="1">
      <c r="A108" s="103"/>
      <c r="B108" s="103"/>
      <c r="C108" s="103"/>
      <c r="D108" s="103"/>
      <c r="E108" s="103"/>
      <c r="F108" s="104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5"/>
      <c r="AH108" s="105"/>
      <c r="AI108" s="105"/>
      <c r="AJ108" s="105"/>
      <c r="AK108" s="105"/>
      <c r="AL108" s="105"/>
      <c r="AM108" s="105"/>
      <c r="AN108" s="105"/>
      <c r="AO108" s="105"/>
    </row>
    <row r="109" ht="26.25" customHeight="1">
      <c r="A109" s="103"/>
      <c r="B109" s="103"/>
      <c r="C109" s="103"/>
      <c r="D109" s="103"/>
      <c r="E109" s="103"/>
      <c r="F109" s="104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5"/>
      <c r="AH109" s="105"/>
      <c r="AI109" s="105"/>
      <c r="AJ109" s="105"/>
      <c r="AK109" s="105"/>
      <c r="AL109" s="105"/>
      <c r="AM109" s="105"/>
      <c r="AN109" s="105"/>
      <c r="AO109" s="105"/>
    </row>
    <row r="110" ht="26.25" customHeight="1">
      <c r="A110" s="103"/>
      <c r="B110" s="103"/>
      <c r="C110" s="103"/>
      <c r="D110" s="103"/>
      <c r="E110" s="103"/>
      <c r="F110" s="104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5"/>
      <c r="AH110" s="105"/>
      <c r="AI110" s="105"/>
      <c r="AJ110" s="105"/>
      <c r="AK110" s="105"/>
      <c r="AL110" s="105"/>
      <c r="AM110" s="105"/>
      <c r="AN110" s="105"/>
      <c r="AO110" s="105"/>
    </row>
    <row r="111" ht="26.25" customHeight="1">
      <c r="A111" s="103"/>
      <c r="B111" s="103"/>
      <c r="C111" s="103"/>
      <c r="D111" s="103"/>
      <c r="E111" s="103"/>
      <c r="F111" s="104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5"/>
      <c r="AH111" s="105"/>
      <c r="AI111" s="105"/>
      <c r="AJ111" s="105"/>
      <c r="AK111" s="105"/>
      <c r="AL111" s="105"/>
      <c r="AM111" s="105"/>
      <c r="AN111" s="105"/>
      <c r="AO111" s="105"/>
    </row>
    <row r="112" ht="26.25" customHeight="1">
      <c r="A112" s="103"/>
      <c r="B112" s="103"/>
      <c r="C112" s="103"/>
      <c r="D112" s="103"/>
      <c r="E112" s="103"/>
      <c r="F112" s="104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5"/>
      <c r="AH112" s="105"/>
      <c r="AI112" s="105"/>
      <c r="AJ112" s="105"/>
      <c r="AK112" s="105"/>
      <c r="AL112" s="105"/>
      <c r="AM112" s="105"/>
      <c r="AN112" s="105"/>
      <c r="AO112" s="105"/>
    </row>
    <row r="113" ht="26.25" customHeight="1">
      <c r="A113" s="103"/>
      <c r="B113" s="103"/>
      <c r="C113" s="103"/>
      <c r="D113" s="103"/>
      <c r="E113" s="103"/>
      <c r="F113" s="104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5"/>
      <c r="AH113" s="105"/>
      <c r="AI113" s="105"/>
      <c r="AJ113" s="105"/>
      <c r="AK113" s="105"/>
      <c r="AL113" s="105"/>
      <c r="AM113" s="105"/>
      <c r="AN113" s="105"/>
      <c r="AO113" s="105"/>
    </row>
    <row r="114" ht="26.25" customHeight="1">
      <c r="A114" s="103"/>
      <c r="B114" s="103"/>
      <c r="C114" s="103"/>
      <c r="D114" s="103"/>
      <c r="E114" s="103"/>
      <c r="F114" s="104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5"/>
      <c r="AH114" s="105"/>
      <c r="AI114" s="105"/>
      <c r="AJ114" s="105"/>
      <c r="AK114" s="105"/>
      <c r="AL114" s="105"/>
      <c r="AM114" s="105"/>
      <c r="AN114" s="105"/>
      <c r="AO114" s="105"/>
    </row>
    <row r="115" ht="26.25" customHeight="1">
      <c r="A115" s="103"/>
      <c r="B115" s="103"/>
      <c r="C115" s="103"/>
      <c r="D115" s="103"/>
      <c r="E115" s="103"/>
      <c r="F115" s="104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5"/>
      <c r="AH115" s="105"/>
      <c r="AI115" s="105"/>
      <c r="AJ115" s="105"/>
      <c r="AK115" s="105"/>
      <c r="AL115" s="105"/>
      <c r="AM115" s="105"/>
      <c r="AN115" s="105"/>
      <c r="AO115" s="105"/>
    </row>
    <row r="116" ht="26.25" customHeight="1">
      <c r="A116" s="103"/>
      <c r="B116" s="103"/>
      <c r="C116" s="103"/>
      <c r="D116" s="103"/>
      <c r="E116" s="103"/>
      <c r="F116" s="104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5"/>
      <c r="AH116" s="105"/>
      <c r="AI116" s="105"/>
      <c r="AJ116" s="105"/>
      <c r="AK116" s="105"/>
      <c r="AL116" s="105"/>
      <c r="AM116" s="105"/>
      <c r="AN116" s="105"/>
      <c r="AO116" s="105"/>
    </row>
    <row r="117" ht="26.25" customHeight="1">
      <c r="A117" s="103"/>
      <c r="B117" s="103"/>
      <c r="C117" s="103"/>
      <c r="D117" s="103"/>
      <c r="E117" s="103"/>
      <c r="F117" s="104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5"/>
      <c r="AH117" s="105"/>
      <c r="AI117" s="105"/>
      <c r="AJ117" s="105"/>
      <c r="AK117" s="105"/>
      <c r="AL117" s="105"/>
      <c r="AM117" s="105"/>
      <c r="AN117" s="105"/>
      <c r="AO117" s="105"/>
    </row>
    <row r="118" ht="26.25" customHeight="1">
      <c r="A118" s="103"/>
      <c r="B118" s="103"/>
      <c r="C118" s="103"/>
      <c r="D118" s="103"/>
      <c r="E118" s="103"/>
      <c r="F118" s="104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5"/>
      <c r="AH118" s="105"/>
      <c r="AI118" s="105"/>
      <c r="AJ118" s="105"/>
      <c r="AK118" s="105"/>
      <c r="AL118" s="105"/>
      <c r="AM118" s="105"/>
      <c r="AN118" s="105"/>
      <c r="AO118" s="105"/>
    </row>
    <row r="119" ht="26.25" customHeight="1">
      <c r="A119" s="103"/>
      <c r="B119" s="103"/>
      <c r="C119" s="103"/>
      <c r="D119" s="103"/>
      <c r="E119" s="103"/>
      <c r="F119" s="104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5"/>
      <c r="AH119" s="105"/>
      <c r="AI119" s="105"/>
      <c r="AJ119" s="105"/>
      <c r="AK119" s="105"/>
      <c r="AL119" s="105"/>
      <c r="AM119" s="105"/>
      <c r="AN119" s="105"/>
      <c r="AO119" s="105"/>
    </row>
    <row r="120" ht="26.25" customHeight="1">
      <c r="A120" s="103"/>
      <c r="B120" s="103"/>
      <c r="C120" s="103"/>
      <c r="D120" s="103"/>
      <c r="E120" s="103"/>
      <c r="F120" s="104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5"/>
      <c r="AH120" s="105"/>
      <c r="AI120" s="105"/>
      <c r="AJ120" s="105"/>
      <c r="AK120" s="105"/>
      <c r="AL120" s="105"/>
      <c r="AM120" s="105"/>
      <c r="AN120" s="105"/>
      <c r="AO120" s="105"/>
    </row>
    <row r="121" ht="26.25" customHeight="1">
      <c r="A121" s="103"/>
      <c r="B121" s="103"/>
      <c r="C121" s="103"/>
      <c r="D121" s="103"/>
      <c r="E121" s="103"/>
      <c r="F121" s="104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5"/>
      <c r="AH121" s="105"/>
      <c r="AI121" s="105"/>
      <c r="AJ121" s="105"/>
      <c r="AK121" s="105"/>
      <c r="AL121" s="105"/>
      <c r="AM121" s="105"/>
      <c r="AN121" s="105"/>
      <c r="AO121" s="105"/>
    </row>
    <row r="122" ht="26.25" customHeight="1">
      <c r="A122" s="103"/>
      <c r="B122" s="103"/>
      <c r="C122" s="103"/>
      <c r="D122" s="103"/>
      <c r="E122" s="103"/>
      <c r="F122" s="104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5"/>
      <c r="AH122" s="105"/>
      <c r="AI122" s="105"/>
      <c r="AJ122" s="105"/>
      <c r="AK122" s="105"/>
      <c r="AL122" s="105"/>
      <c r="AM122" s="105"/>
      <c r="AN122" s="105"/>
      <c r="AO122" s="105"/>
    </row>
    <row r="123" ht="26.25" customHeight="1">
      <c r="A123" s="103"/>
      <c r="B123" s="103"/>
      <c r="C123" s="103"/>
      <c r="D123" s="103"/>
      <c r="E123" s="103"/>
      <c r="F123" s="104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5"/>
      <c r="AH123" s="105"/>
      <c r="AI123" s="105"/>
      <c r="AJ123" s="105"/>
      <c r="AK123" s="105"/>
      <c r="AL123" s="105"/>
      <c r="AM123" s="105"/>
      <c r="AN123" s="105"/>
      <c r="AO123" s="105"/>
    </row>
    <row r="124" ht="26.25" customHeight="1">
      <c r="A124" s="103"/>
      <c r="B124" s="103"/>
      <c r="C124" s="103"/>
      <c r="D124" s="103"/>
      <c r="E124" s="103"/>
      <c r="F124" s="104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5"/>
      <c r="AH124" s="105"/>
      <c r="AI124" s="105"/>
      <c r="AJ124" s="105"/>
      <c r="AK124" s="105"/>
      <c r="AL124" s="105"/>
      <c r="AM124" s="105"/>
      <c r="AN124" s="105"/>
      <c r="AO124" s="105"/>
    </row>
    <row r="125" ht="26.25" customHeight="1">
      <c r="A125" s="103"/>
      <c r="B125" s="103"/>
      <c r="C125" s="103"/>
      <c r="D125" s="103"/>
      <c r="E125" s="103"/>
      <c r="F125" s="104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5"/>
      <c r="AH125" s="105"/>
      <c r="AI125" s="105"/>
      <c r="AJ125" s="105"/>
      <c r="AK125" s="105"/>
      <c r="AL125" s="105"/>
      <c r="AM125" s="105"/>
      <c r="AN125" s="105"/>
      <c r="AO125" s="105"/>
    </row>
    <row r="126" ht="26.25" customHeight="1">
      <c r="A126" s="103"/>
      <c r="B126" s="103"/>
      <c r="C126" s="103"/>
      <c r="D126" s="103"/>
      <c r="E126" s="103"/>
      <c r="F126" s="104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5"/>
      <c r="AH126" s="105"/>
      <c r="AI126" s="105"/>
      <c r="AJ126" s="105"/>
      <c r="AK126" s="105"/>
      <c r="AL126" s="105"/>
      <c r="AM126" s="105"/>
      <c r="AN126" s="105"/>
      <c r="AO126" s="105"/>
    </row>
    <row r="127" ht="26.25" customHeight="1">
      <c r="A127" s="103"/>
      <c r="B127" s="103"/>
      <c r="C127" s="103"/>
      <c r="D127" s="103"/>
      <c r="E127" s="103"/>
      <c r="F127" s="104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5"/>
      <c r="AH127" s="105"/>
      <c r="AI127" s="105"/>
      <c r="AJ127" s="105"/>
      <c r="AK127" s="105"/>
      <c r="AL127" s="105"/>
      <c r="AM127" s="105"/>
      <c r="AN127" s="105"/>
      <c r="AO127" s="105"/>
    </row>
    <row r="128" ht="26.25" customHeight="1">
      <c r="A128" s="103"/>
      <c r="B128" s="103"/>
      <c r="C128" s="103"/>
      <c r="D128" s="103"/>
      <c r="E128" s="103"/>
      <c r="F128" s="104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5"/>
      <c r="AH128" s="105"/>
      <c r="AI128" s="105"/>
      <c r="AJ128" s="105"/>
      <c r="AK128" s="105"/>
      <c r="AL128" s="105"/>
      <c r="AM128" s="105"/>
      <c r="AN128" s="105"/>
      <c r="AO128" s="105"/>
    </row>
    <row r="129" ht="26.25" customHeight="1">
      <c r="A129" s="103"/>
      <c r="B129" s="103"/>
      <c r="C129" s="103"/>
      <c r="D129" s="103"/>
      <c r="E129" s="103"/>
      <c r="F129" s="104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5"/>
      <c r="AH129" s="105"/>
      <c r="AI129" s="105"/>
      <c r="AJ129" s="105"/>
      <c r="AK129" s="105"/>
      <c r="AL129" s="105"/>
      <c r="AM129" s="105"/>
      <c r="AN129" s="105"/>
      <c r="AO129" s="105"/>
    </row>
    <row r="130" ht="26.25" customHeight="1">
      <c r="A130" s="103"/>
      <c r="B130" s="103"/>
      <c r="C130" s="103"/>
      <c r="D130" s="103"/>
      <c r="E130" s="103"/>
      <c r="F130" s="104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5"/>
      <c r="AH130" s="105"/>
      <c r="AI130" s="105"/>
      <c r="AJ130" s="105"/>
      <c r="AK130" s="105"/>
      <c r="AL130" s="105"/>
      <c r="AM130" s="105"/>
      <c r="AN130" s="105"/>
      <c r="AO130" s="105"/>
    </row>
    <row r="131" ht="26.25" customHeight="1">
      <c r="A131" s="103"/>
      <c r="B131" s="103"/>
      <c r="C131" s="103"/>
      <c r="D131" s="103"/>
      <c r="E131" s="103"/>
      <c r="F131" s="104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5"/>
      <c r="AH131" s="105"/>
      <c r="AI131" s="105"/>
      <c r="AJ131" s="105"/>
      <c r="AK131" s="105"/>
      <c r="AL131" s="105"/>
      <c r="AM131" s="105"/>
      <c r="AN131" s="105"/>
      <c r="AO131" s="105"/>
    </row>
    <row r="132" ht="26.25" customHeight="1">
      <c r="A132" s="103"/>
      <c r="B132" s="103"/>
      <c r="C132" s="103"/>
      <c r="D132" s="103"/>
      <c r="E132" s="103"/>
      <c r="F132" s="104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5"/>
      <c r="AH132" s="105"/>
      <c r="AI132" s="105"/>
      <c r="AJ132" s="105"/>
      <c r="AK132" s="105"/>
      <c r="AL132" s="105"/>
      <c r="AM132" s="105"/>
      <c r="AN132" s="105"/>
      <c r="AO132" s="105"/>
    </row>
    <row r="133" ht="26.25" customHeight="1">
      <c r="A133" s="103"/>
      <c r="B133" s="103"/>
      <c r="C133" s="103"/>
      <c r="D133" s="103"/>
      <c r="E133" s="103"/>
      <c r="F133" s="104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5"/>
      <c r="AH133" s="105"/>
      <c r="AI133" s="105"/>
      <c r="AJ133" s="105"/>
      <c r="AK133" s="105"/>
      <c r="AL133" s="105"/>
      <c r="AM133" s="105"/>
      <c r="AN133" s="105"/>
      <c r="AO133" s="105"/>
    </row>
    <row r="134" ht="26.25" customHeight="1">
      <c r="A134" s="103"/>
      <c r="B134" s="103"/>
      <c r="C134" s="103"/>
      <c r="D134" s="103"/>
      <c r="E134" s="103"/>
      <c r="F134" s="104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5"/>
      <c r="AH134" s="105"/>
      <c r="AI134" s="105"/>
      <c r="AJ134" s="105"/>
      <c r="AK134" s="105"/>
      <c r="AL134" s="105"/>
      <c r="AM134" s="105"/>
      <c r="AN134" s="105"/>
      <c r="AO134" s="105"/>
    </row>
    <row r="135" ht="26.25" customHeight="1">
      <c r="A135" s="103"/>
      <c r="B135" s="103"/>
      <c r="C135" s="103"/>
      <c r="D135" s="103"/>
      <c r="E135" s="103"/>
      <c r="F135" s="104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5"/>
      <c r="AH135" s="105"/>
      <c r="AI135" s="105"/>
      <c r="AJ135" s="105"/>
      <c r="AK135" s="105"/>
      <c r="AL135" s="105"/>
      <c r="AM135" s="105"/>
      <c r="AN135" s="105"/>
      <c r="AO135" s="105"/>
    </row>
    <row r="136" ht="26.25" customHeight="1">
      <c r="A136" s="103"/>
      <c r="B136" s="103"/>
      <c r="C136" s="103"/>
      <c r="D136" s="103"/>
      <c r="E136" s="103"/>
      <c r="F136" s="104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5"/>
      <c r="AH136" s="105"/>
      <c r="AI136" s="105"/>
      <c r="AJ136" s="105"/>
      <c r="AK136" s="105"/>
      <c r="AL136" s="105"/>
      <c r="AM136" s="105"/>
      <c r="AN136" s="105"/>
      <c r="AO136" s="105"/>
    </row>
    <row r="137" ht="26.25" customHeight="1">
      <c r="A137" s="103"/>
      <c r="B137" s="103"/>
      <c r="C137" s="103"/>
      <c r="D137" s="103"/>
      <c r="E137" s="103"/>
      <c r="F137" s="104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5"/>
      <c r="AH137" s="105"/>
      <c r="AI137" s="105"/>
      <c r="AJ137" s="105"/>
      <c r="AK137" s="105"/>
      <c r="AL137" s="105"/>
      <c r="AM137" s="105"/>
      <c r="AN137" s="105"/>
      <c r="AO137" s="105"/>
    </row>
    <row r="138" ht="26.25" customHeight="1">
      <c r="A138" s="103"/>
      <c r="B138" s="103"/>
      <c r="C138" s="103"/>
      <c r="D138" s="103"/>
      <c r="E138" s="103"/>
      <c r="F138" s="104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5"/>
      <c r="AH138" s="105"/>
      <c r="AI138" s="105"/>
      <c r="AJ138" s="105"/>
      <c r="AK138" s="105"/>
      <c r="AL138" s="105"/>
      <c r="AM138" s="105"/>
      <c r="AN138" s="105"/>
      <c r="AO138" s="105"/>
    </row>
    <row r="139" ht="26.25" customHeight="1">
      <c r="A139" s="103"/>
      <c r="B139" s="103"/>
      <c r="C139" s="103"/>
      <c r="D139" s="103"/>
      <c r="E139" s="103"/>
      <c r="F139" s="104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5"/>
      <c r="AH139" s="105"/>
      <c r="AI139" s="105"/>
      <c r="AJ139" s="105"/>
      <c r="AK139" s="105"/>
      <c r="AL139" s="105"/>
      <c r="AM139" s="105"/>
      <c r="AN139" s="105"/>
      <c r="AO139" s="105"/>
    </row>
    <row r="140" ht="26.25" customHeight="1">
      <c r="A140" s="103"/>
      <c r="B140" s="103"/>
      <c r="C140" s="103"/>
      <c r="D140" s="103"/>
      <c r="E140" s="103"/>
      <c r="F140" s="104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5"/>
      <c r="AH140" s="105"/>
      <c r="AI140" s="105"/>
      <c r="AJ140" s="105"/>
      <c r="AK140" s="105"/>
      <c r="AL140" s="105"/>
      <c r="AM140" s="105"/>
      <c r="AN140" s="105"/>
      <c r="AO140" s="105"/>
    </row>
    <row r="141" ht="26.25" customHeight="1">
      <c r="A141" s="103"/>
      <c r="B141" s="103"/>
      <c r="C141" s="103"/>
      <c r="D141" s="103"/>
      <c r="E141" s="103"/>
      <c r="F141" s="104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5"/>
      <c r="AH141" s="105"/>
      <c r="AI141" s="105"/>
      <c r="AJ141" s="105"/>
      <c r="AK141" s="105"/>
      <c r="AL141" s="105"/>
      <c r="AM141" s="105"/>
      <c r="AN141" s="105"/>
      <c r="AO141" s="105"/>
    </row>
    <row r="142" ht="26.25" customHeight="1">
      <c r="A142" s="103"/>
      <c r="B142" s="103"/>
      <c r="C142" s="103"/>
      <c r="D142" s="103"/>
      <c r="E142" s="103"/>
      <c r="F142" s="104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5"/>
      <c r="AH142" s="105"/>
      <c r="AI142" s="105"/>
      <c r="AJ142" s="105"/>
      <c r="AK142" s="105"/>
      <c r="AL142" s="105"/>
      <c r="AM142" s="105"/>
      <c r="AN142" s="105"/>
      <c r="AO142" s="105"/>
    </row>
    <row r="143" ht="26.25" customHeight="1">
      <c r="A143" s="103"/>
      <c r="B143" s="103"/>
      <c r="C143" s="103"/>
      <c r="D143" s="103"/>
      <c r="E143" s="103"/>
      <c r="F143" s="104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5"/>
      <c r="AH143" s="105"/>
      <c r="AI143" s="105"/>
      <c r="AJ143" s="105"/>
      <c r="AK143" s="105"/>
      <c r="AL143" s="105"/>
      <c r="AM143" s="105"/>
      <c r="AN143" s="105"/>
      <c r="AO143" s="105"/>
    </row>
    <row r="144" ht="26.25" customHeight="1">
      <c r="A144" s="103"/>
      <c r="B144" s="103"/>
      <c r="C144" s="103"/>
      <c r="D144" s="103"/>
      <c r="E144" s="103"/>
      <c r="F144" s="104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5"/>
      <c r="AH144" s="105"/>
      <c r="AI144" s="105"/>
      <c r="AJ144" s="105"/>
      <c r="AK144" s="105"/>
      <c r="AL144" s="105"/>
      <c r="AM144" s="105"/>
      <c r="AN144" s="105"/>
      <c r="AO144" s="105"/>
    </row>
    <row r="145" ht="26.25" customHeight="1">
      <c r="A145" s="103"/>
      <c r="B145" s="103"/>
      <c r="C145" s="103"/>
      <c r="D145" s="103"/>
      <c r="E145" s="103"/>
      <c r="F145" s="104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5"/>
      <c r="AH145" s="105"/>
      <c r="AI145" s="105"/>
      <c r="AJ145" s="105"/>
      <c r="AK145" s="105"/>
      <c r="AL145" s="105"/>
      <c r="AM145" s="105"/>
      <c r="AN145" s="105"/>
      <c r="AO145" s="105"/>
    </row>
    <row r="146" ht="26.25" customHeight="1">
      <c r="A146" s="103"/>
      <c r="B146" s="103"/>
      <c r="C146" s="103"/>
      <c r="D146" s="103"/>
      <c r="E146" s="103"/>
      <c r="F146" s="104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5"/>
      <c r="AH146" s="105"/>
      <c r="AI146" s="105"/>
      <c r="AJ146" s="105"/>
      <c r="AK146" s="105"/>
      <c r="AL146" s="105"/>
      <c r="AM146" s="105"/>
      <c r="AN146" s="105"/>
      <c r="AO146" s="105"/>
    </row>
    <row r="147" ht="26.25" customHeight="1">
      <c r="A147" s="103"/>
      <c r="B147" s="103"/>
      <c r="C147" s="103"/>
      <c r="D147" s="103"/>
      <c r="E147" s="103"/>
      <c r="F147" s="104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5"/>
      <c r="AH147" s="105"/>
      <c r="AI147" s="105"/>
      <c r="AJ147" s="105"/>
      <c r="AK147" s="105"/>
      <c r="AL147" s="105"/>
      <c r="AM147" s="105"/>
      <c r="AN147" s="105"/>
      <c r="AO147" s="105"/>
    </row>
    <row r="148" ht="26.25" customHeight="1">
      <c r="A148" s="103"/>
      <c r="B148" s="103"/>
      <c r="C148" s="103"/>
      <c r="D148" s="103"/>
      <c r="E148" s="103"/>
      <c r="F148" s="104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5"/>
      <c r="AH148" s="105"/>
      <c r="AI148" s="105"/>
      <c r="AJ148" s="105"/>
      <c r="AK148" s="105"/>
      <c r="AL148" s="105"/>
      <c r="AM148" s="105"/>
      <c r="AN148" s="105"/>
      <c r="AO148" s="105"/>
    </row>
    <row r="149" ht="26.25" customHeight="1">
      <c r="A149" s="103"/>
      <c r="B149" s="103"/>
      <c r="C149" s="103"/>
      <c r="D149" s="103"/>
      <c r="E149" s="103"/>
      <c r="F149" s="104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5"/>
      <c r="AH149" s="105"/>
      <c r="AI149" s="105"/>
      <c r="AJ149" s="105"/>
      <c r="AK149" s="105"/>
      <c r="AL149" s="105"/>
      <c r="AM149" s="105"/>
      <c r="AN149" s="105"/>
      <c r="AO149" s="105"/>
    </row>
    <row r="150" ht="26.25" customHeight="1">
      <c r="A150" s="103"/>
      <c r="B150" s="103"/>
      <c r="C150" s="103"/>
      <c r="D150" s="103"/>
      <c r="E150" s="103"/>
      <c r="F150" s="104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5"/>
      <c r="AH150" s="105"/>
      <c r="AI150" s="105"/>
      <c r="AJ150" s="105"/>
      <c r="AK150" s="105"/>
      <c r="AL150" s="105"/>
      <c r="AM150" s="105"/>
      <c r="AN150" s="105"/>
      <c r="AO150" s="105"/>
    </row>
    <row r="151" ht="26.25" customHeight="1">
      <c r="A151" s="103"/>
      <c r="B151" s="103"/>
      <c r="C151" s="103"/>
      <c r="D151" s="103"/>
      <c r="E151" s="103"/>
      <c r="F151" s="104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5"/>
      <c r="AH151" s="105"/>
      <c r="AI151" s="105"/>
      <c r="AJ151" s="105"/>
      <c r="AK151" s="105"/>
      <c r="AL151" s="105"/>
      <c r="AM151" s="105"/>
      <c r="AN151" s="105"/>
      <c r="AO151" s="105"/>
    </row>
    <row r="152" ht="26.25" customHeight="1">
      <c r="A152" s="103"/>
      <c r="B152" s="103"/>
      <c r="C152" s="103"/>
      <c r="D152" s="103"/>
      <c r="E152" s="103"/>
      <c r="F152" s="104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5"/>
      <c r="AH152" s="105"/>
      <c r="AI152" s="105"/>
      <c r="AJ152" s="105"/>
      <c r="AK152" s="105"/>
      <c r="AL152" s="105"/>
      <c r="AM152" s="105"/>
      <c r="AN152" s="105"/>
      <c r="AO152" s="105"/>
    </row>
    <row r="153" ht="26.25" customHeight="1">
      <c r="A153" s="103"/>
      <c r="B153" s="103"/>
      <c r="C153" s="103"/>
      <c r="D153" s="103"/>
      <c r="E153" s="103"/>
      <c r="F153" s="104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5"/>
      <c r="AH153" s="105"/>
      <c r="AI153" s="105"/>
      <c r="AJ153" s="105"/>
      <c r="AK153" s="105"/>
      <c r="AL153" s="105"/>
      <c r="AM153" s="105"/>
      <c r="AN153" s="105"/>
      <c r="AO153" s="105"/>
    </row>
    <row r="154" ht="26.25" customHeight="1">
      <c r="A154" s="103"/>
      <c r="B154" s="103"/>
      <c r="C154" s="103"/>
      <c r="D154" s="103"/>
      <c r="E154" s="103"/>
      <c r="F154" s="104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5"/>
      <c r="AH154" s="105"/>
      <c r="AI154" s="105"/>
      <c r="AJ154" s="105"/>
      <c r="AK154" s="105"/>
      <c r="AL154" s="105"/>
      <c r="AM154" s="105"/>
      <c r="AN154" s="105"/>
      <c r="AO154" s="105"/>
    </row>
    <row r="155" ht="26.25" customHeight="1">
      <c r="A155" s="103"/>
      <c r="B155" s="103"/>
      <c r="C155" s="103"/>
      <c r="D155" s="103"/>
      <c r="E155" s="103"/>
      <c r="F155" s="104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5"/>
      <c r="AH155" s="105"/>
      <c r="AI155" s="105"/>
      <c r="AJ155" s="105"/>
      <c r="AK155" s="105"/>
      <c r="AL155" s="105"/>
      <c r="AM155" s="105"/>
      <c r="AN155" s="105"/>
      <c r="AO155" s="105"/>
    </row>
    <row r="156" ht="26.25" customHeight="1">
      <c r="A156" s="103"/>
      <c r="B156" s="103"/>
      <c r="C156" s="103"/>
      <c r="D156" s="103"/>
      <c r="E156" s="103"/>
      <c r="F156" s="104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5"/>
      <c r="AH156" s="105"/>
      <c r="AI156" s="105"/>
      <c r="AJ156" s="105"/>
      <c r="AK156" s="105"/>
      <c r="AL156" s="105"/>
      <c r="AM156" s="105"/>
      <c r="AN156" s="105"/>
      <c r="AO156" s="105"/>
    </row>
    <row r="157" ht="26.25" customHeight="1">
      <c r="A157" s="103"/>
      <c r="B157" s="103"/>
      <c r="C157" s="103"/>
      <c r="D157" s="103"/>
      <c r="E157" s="103"/>
      <c r="F157" s="104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5"/>
      <c r="AH157" s="105"/>
      <c r="AI157" s="105"/>
      <c r="AJ157" s="105"/>
      <c r="AK157" s="105"/>
      <c r="AL157" s="105"/>
      <c r="AM157" s="105"/>
      <c r="AN157" s="105"/>
      <c r="AO157" s="105"/>
    </row>
    <row r="158" ht="26.25" customHeight="1">
      <c r="A158" s="103"/>
      <c r="B158" s="103"/>
      <c r="C158" s="103"/>
      <c r="D158" s="103"/>
      <c r="E158" s="103"/>
      <c r="F158" s="104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5"/>
      <c r="AH158" s="105"/>
      <c r="AI158" s="105"/>
      <c r="AJ158" s="105"/>
      <c r="AK158" s="105"/>
      <c r="AL158" s="105"/>
      <c r="AM158" s="105"/>
      <c r="AN158" s="105"/>
      <c r="AO158" s="105"/>
    </row>
    <row r="159" ht="26.25" customHeight="1">
      <c r="A159" s="103"/>
      <c r="B159" s="103"/>
      <c r="C159" s="103"/>
      <c r="D159" s="103"/>
      <c r="E159" s="103"/>
      <c r="F159" s="104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5"/>
      <c r="AH159" s="105"/>
      <c r="AI159" s="105"/>
      <c r="AJ159" s="105"/>
      <c r="AK159" s="105"/>
      <c r="AL159" s="105"/>
      <c r="AM159" s="105"/>
      <c r="AN159" s="105"/>
      <c r="AO159" s="105"/>
    </row>
    <row r="160" ht="26.25" customHeight="1">
      <c r="A160" s="103"/>
      <c r="B160" s="103"/>
      <c r="C160" s="103"/>
      <c r="D160" s="103"/>
      <c r="E160" s="103"/>
      <c r="F160" s="104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5"/>
      <c r="AH160" s="105"/>
      <c r="AI160" s="105"/>
      <c r="AJ160" s="105"/>
      <c r="AK160" s="105"/>
      <c r="AL160" s="105"/>
      <c r="AM160" s="105"/>
      <c r="AN160" s="105"/>
      <c r="AO160" s="105"/>
    </row>
    <row r="161" ht="26.25" customHeight="1">
      <c r="A161" s="103"/>
      <c r="B161" s="103"/>
      <c r="C161" s="103"/>
      <c r="D161" s="103"/>
      <c r="E161" s="103"/>
      <c r="F161" s="104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5"/>
      <c r="AH161" s="105"/>
      <c r="AI161" s="105"/>
      <c r="AJ161" s="105"/>
      <c r="AK161" s="105"/>
      <c r="AL161" s="105"/>
      <c r="AM161" s="105"/>
      <c r="AN161" s="105"/>
      <c r="AO161" s="105"/>
    </row>
    <row r="162" ht="26.25" customHeight="1">
      <c r="A162" s="103"/>
      <c r="B162" s="103"/>
      <c r="C162" s="103"/>
      <c r="D162" s="103"/>
      <c r="E162" s="103"/>
      <c r="F162" s="104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5"/>
      <c r="AH162" s="105"/>
      <c r="AI162" s="105"/>
      <c r="AJ162" s="105"/>
      <c r="AK162" s="105"/>
      <c r="AL162" s="105"/>
      <c r="AM162" s="105"/>
      <c r="AN162" s="105"/>
      <c r="AO162" s="105"/>
    </row>
    <row r="163" ht="26.25" customHeight="1">
      <c r="A163" s="103"/>
      <c r="B163" s="103"/>
      <c r="C163" s="103"/>
      <c r="D163" s="103"/>
      <c r="E163" s="103"/>
      <c r="F163" s="104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5"/>
      <c r="AH163" s="105"/>
      <c r="AI163" s="105"/>
      <c r="AJ163" s="105"/>
      <c r="AK163" s="105"/>
      <c r="AL163" s="105"/>
      <c r="AM163" s="105"/>
      <c r="AN163" s="105"/>
      <c r="AO163" s="105"/>
    </row>
    <row r="164" ht="26.25" customHeight="1">
      <c r="A164" s="103"/>
      <c r="B164" s="103"/>
      <c r="C164" s="103"/>
      <c r="D164" s="103"/>
      <c r="E164" s="103"/>
      <c r="F164" s="104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5"/>
      <c r="AH164" s="105"/>
      <c r="AI164" s="105"/>
      <c r="AJ164" s="105"/>
      <c r="AK164" s="105"/>
      <c r="AL164" s="105"/>
      <c r="AM164" s="105"/>
      <c r="AN164" s="105"/>
      <c r="AO164" s="105"/>
    </row>
    <row r="165" ht="26.25" customHeight="1">
      <c r="A165" s="103"/>
      <c r="B165" s="103"/>
      <c r="C165" s="103"/>
      <c r="D165" s="103"/>
      <c r="E165" s="103"/>
      <c r="F165" s="104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5"/>
      <c r="AH165" s="105"/>
      <c r="AI165" s="105"/>
      <c r="AJ165" s="105"/>
      <c r="AK165" s="105"/>
      <c r="AL165" s="105"/>
      <c r="AM165" s="105"/>
      <c r="AN165" s="105"/>
      <c r="AO165" s="105"/>
    </row>
    <row r="166" ht="26.25" customHeight="1">
      <c r="A166" s="103"/>
      <c r="B166" s="103"/>
      <c r="C166" s="103"/>
      <c r="D166" s="103"/>
      <c r="E166" s="103"/>
      <c r="F166" s="104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5"/>
      <c r="AH166" s="105"/>
      <c r="AI166" s="105"/>
      <c r="AJ166" s="105"/>
      <c r="AK166" s="105"/>
      <c r="AL166" s="105"/>
      <c r="AM166" s="105"/>
      <c r="AN166" s="105"/>
      <c r="AO166" s="105"/>
    </row>
    <row r="167" ht="26.25" customHeight="1">
      <c r="A167" s="103"/>
      <c r="B167" s="103"/>
      <c r="C167" s="103"/>
      <c r="D167" s="103"/>
      <c r="E167" s="103"/>
      <c r="F167" s="104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5"/>
      <c r="AH167" s="105"/>
      <c r="AI167" s="105"/>
      <c r="AJ167" s="105"/>
      <c r="AK167" s="105"/>
      <c r="AL167" s="105"/>
      <c r="AM167" s="105"/>
      <c r="AN167" s="105"/>
      <c r="AO167" s="105"/>
    </row>
    <row r="168" ht="26.25" customHeight="1">
      <c r="A168" s="103"/>
      <c r="B168" s="103"/>
      <c r="C168" s="103"/>
      <c r="D168" s="103"/>
      <c r="E168" s="103"/>
      <c r="F168" s="104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5"/>
      <c r="AH168" s="105"/>
      <c r="AI168" s="105"/>
      <c r="AJ168" s="105"/>
      <c r="AK168" s="105"/>
      <c r="AL168" s="105"/>
      <c r="AM168" s="105"/>
      <c r="AN168" s="105"/>
      <c r="AO168" s="105"/>
    </row>
    <row r="169" ht="26.25" customHeight="1">
      <c r="A169" s="103"/>
      <c r="B169" s="103"/>
      <c r="C169" s="103"/>
      <c r="D169" s="103"/>
      <c r="E169" s="103"/>
      <c r="F169" s="104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5"/>
      <c r="AH169" s="105"/>
      <c r="AI169" s="105"/>
      <c r="AJ169" s="105"/>
      <c r="AK169" s="105"/>
      <c r="AL169" s="105"/>
      <c r="AM169" s="105"/>
      <c r="AN169" s="105"/>
      <c r="AO169" s="105"/>
    </row>
    <row r="170" ht="26.25" customHeight="1">
      <c r="A170" s="103"/>
      <c r="B170" s="103"/>
      <c r="C170" s="103"/>
      <c r="D170" s="103"/>
      <c r="E170" s="103"/>
      <c r="F170" s="104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5"/>
      <c r="AH170" s="105"/>
      <c r="AI170" s="105"/>
      <c r="AJ170" s="105"/>
      <c r="AK170" s="105"/>
      <c r="AL170" s="105"/>
      <c r="AM170" s="105"/>
      <c r="AN170" s="105"/>
      <c r="AO170" s="105"/>
    </row>
    <row r="171" ht="26.25" customHeight="1">
      <c r="A171" s="103"/>
      <c r="B171" s="103"/>
      <c r="C171" s="103"/>
      <c r="D171" s="103"/>
      <c r="E171" s="103"/>
      <c r="F171" s="104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5"/>
      <c r="AH171" s="105"/>
      <c r="AI171" s="105"/>
      <c r="AJ171" s="105"/>
      <c r="AK171" s="105"/>
      <c r="AL171" s="105"/>
      <c r="AM171" s="105"/>
      <c r="AN171" s="105"/>
      <c r="AO171" s="105"/>
    </row>
    <row r="172" ht="26.25" customHeight="1">
      <c r="A172" s="103"/>
      <c r="B172" s="103"/>
      <c r="C172" s="103"/>
      <c r="D172" s="103"/>
      <c r="E172" s="103"/>
      <c r="F172" s="104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5"/>
      <c r="AH172" s="105"/>
      <c r="AI172" s="105"/>
      <c r="AJ172" s="105"/>
      <c r="AK172" s="105"/>
      <c r="AL172" s="105"/>
      <c r="AM172" s="105"/>
      <c r="AN172" s="105"/>
      <c r="AO172" s="105"/>
    </row>
    <row r="173" ht="26.25" customHeight="1">
      <c r="A173" s="103"/>
      <c r="B173" s="103"/>
      <c r="C173" s="103"/>
      <c r="D173" s="103"/>
      <c r="E173" s="103"/>
      <c r="F173" s="104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5"/>
      <c r="AH173" s="105"/>
      <c r="AI173" s="105"/>
      <c r="AJ173" s="105"/>
      <c r="AK173" s="105"/>
      <c r="AL173" s="105"/>
      <c r="AM173" s="105"/>
      <c r="AN173" s="105"/>
      <c r="AO173" s="105"/>
    </row>
    <row r="174" ht="26.25" customHeight="1">
      <c r="A174" s="103"/>
      <c r="B174" s="103"/>
      <c r="C174" s="103"/>
      <c r="D174" s="103"/>
      <c r="E174" s="103"/>
      <c r="F174" s="104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5"/>
      <c r="AH174" s="105"/>
      <c r="AI174" s="105"/>
      <c r="AJ174" s="105"/>
      <c r="AK174" s="105"/>
      <c r="AL174" s="105"/>
      <c r="AM174" s="105"/>
      <c r="AN174" s="105"/>
      <c r="AO174" s="105"/>
    </row>
    <row r="175" ht="26.25" customHeight="1">
      <c r="A175" s="103"/>
      <c r="B175" s="103"/>
      <c r="C175" s="103"/>
      <c r="D175" s="103"/>
      <c r="E175" s="103"/>
      <c r="F175" s="104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5"/>
      <c r="AH175" s="105"/>
      <c r="AI175" s="105"/>
      <c r="AJ175" s="105"/>
      <c r="AK175" s="105"/>
      <c r="AL175" s="105"/>
      <c r="AM175" s="105"/>
      <c r="AN175" s="105"/>
      <c r="AO175" s="105"/>
    </row>
    <row r="176" ht="26.25" customHeight="1">
      <c r="A176" s="103"/>
      <c r="B176" s="103"/>
      <c r="C176" s="103"/>
      <c r="D176" s="103"/>
      <c r="E176" s="103"/>
      <c r="F176" s="104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5"/>
      <c r="AH176" s="105"/>
      <c r="AI176" s="105"/>
      <c r="AJ176" s="105"/>
      <c r="AK176" s="105"/>
      <c r="AL176" s="105"/>
      <c r="AM176" s="105"/>
      <c r="AN176" s="105"/>
      <c r="AO176" s="105"/>
    </row>
    <row r="177" ht="26.25" customHeight="1">
      <c r="A177" s="103"/>
      <c r="B177" s="103"/>
      <c r="C177" s="103"/>
      <c r="D177" s="103"/>
      <c r="E177" s="103"/>
      <c r="F177" s="104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5"/>
      <c r="AH177" s="105"/>
      <c r="AI177" s="105"/>
      <c r="AJ177" s="105"/>
      <c r="AK177" s="105"/>
      <c r="AL177" s="105"/>
      <c r="AM177" s="105"/>
      <c r="AN177" s="105"/>
      <c r="AO177" s="105"/>
    </row>
    <row r="178" ht="26.25" customHeight="1">
      <c r="A178" s="103"/>
      <c r="B178" s="103"/>
      <c r="C178" s="103"/>
      <c r="D178" s="103"/>
      <c r="E178" s="103"/>
      <c r="F178" s="104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5"/>
      <c r="AH178" s="105"/>
      <c r="AI178" s="105"/>
      <c r="AJ178" s="105"/>
      <c r="AK178" s="105"/>
      <c r="AL178" s="105"/>
      <c r="AM178" s="105"/>
      <c r="AN178" s="105"/>
      <c r="AO178" s="105"/>
    </row>
    <row r="179" ht="26.25" customHeight="1">
      <c r="A179" s="103"/>
      <c r="B179" s="103"/>
      <c r="C179" s="103"/>
      <c r="D179" s="103"/>
      <c r="E179" s="103"/>
      <c r="F179" s="104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5"/>
      <c r="AH179" s="105"/>
      <c r="AI179" s="105"/>
      <c r="AJ179" s="105"/>
      <c r="AK179" s="105"/>
      <c r="AL179" s="105"/>
      <c r="AM179" s="105"/>
      <c r="AN179" s="105"/>
      <c r="AO179" s="105"/>
    </row>
    <row r="180" ht="26.25" customHeight="1">
      <c r="A180" s="103"/>
      <c r="B180" s="103"/>
      <c r="C180" s="103"/>
      <c r="D180" s="103"/>
      <c r="E180" s="103"/>
      <c r="F180" s="104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5"/>
      <c r="AH180" s="105"/>
      <c r="AI180" s="105"/>
      <c r="AJ180" s="105"/>
      <c r="AK180" s="105"/>
      <c r="AL180" s="105"/>
      <c r="AM180" s="105"/>
      <c r="AN180" s="105"/>
      <c r="AO180" s="105"/>
    </row>
    <row r="181" ht="26.25" customHeight="1">
      <c r="A181" s="103"/>
      <c r="B181" s="103"/>
      <c r="C181" s="103"/>
      <c r="D181" s="103"/>
      <c r="E181" s="103"/>
      <c r="F181" s="104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5"/>
      <c r="AH181" s="105"/>
      <c r="AI181" s="105"/>
      <c r="AJ181" s="105"/>
      <c r="AK181" s="105"/>
      <c r="AL181" s="105"/>
      <c r="AM181" s="105"/>
      <c r="AN181" s="105"/>
      <c r="AO181" s="105"/>
    </row>
    <row r="182" ht="26.25" customHeight="1">
      <c r="A182" s="103"/>
      <c r="B182" s="103"/>
      <c r="C182" s="103"/>
      <c r="D182" s="103"/>
      <c r="E182" s="103"/>
      <c r="F182" s="104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5"/>
      <c r="AH182" s="105"/>
      <c r="AI182" s="105"/>
      <c r="AJ182" s="105"/>
      <c r="AK182" s="105"/>
      <c r="AL182" s="105"/>
      <c r="AM182" s="105"/>
      <c r="AN182" s="105"/>
      <c r="AO182" s="105"/>
    </row>
    <row r="183" ht="26.25" customHeight="1">
      <c r="A183" s="103"/>
      <c r="B183" s="103"/>
      <c r="C183" s="103"/>
      <c r="D183" s="103"/>
      <c r="E183" s="103"/>
      <c r="F183" s="104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5"/>
      <c r="AH183" s="105"/>
      <c r="AI183" s="105"/>
      <c r="AJ183" s="105"/>
      <c r="AK183" s="105"/>
      <c r="AL183" s="105"/>
      <c r="AM183" s="105"/>
      <c r="AN183" s="105"/>
      <c r="AO183" s="105"/>
    </row>
    <row r="184" ht="26.25" customHeight="1">
      <c r="A184" s="103"/>
      <c r="B184" s="103"/>
      <c r="C184" s="103"/>
      <c r="D184" s="103"/>
      <c r="E184" s="103"/>
      <c r="F184" s="104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5"/>
      <c r="AH184" s="105"/>
      <c r="AI184" s="105"/>
      <c r="AJ184" s="105"/>
      <c r="AK184" s="105"/>
      <c r="AL184" s="105"/>
      <c r="AM184" s="105"/>
      <c r="AN184" s="105"/>
      <c r="AO184" s="105"/>
    </row>
    <row r="185" ht="26.25" customHeight="1">
      <c r="A185" s="103"/>
      <c r="B185" s="103"/>
      <c r="C185" s="103"/>
      <c r="D185" s="103"/>
      <c r="E185" s="103"/>
      <c r="F185" s="104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5"/>
      <c r="AH185" s="105"/>
      <c r="AI185" s="105"/>
      <c r="AJ185" s="105"/>
      <c r="AK185" s="105"/>
      <c r="AL185" s="105"/>
      <c r="AM185" s="105"/>
      <c r="AN185" s="105"/>
      <c r="AO185" s="105"/>
    </row>
    <row r="186" ht="26.25" customHeight="1">
      <c r="A186" s="103"/>
      <c r="B186" s="103"/>
      <c r="C186" s="103"/>
      <c r="D186" s="103"/>
      <c r="E186" s="103"/>
      <c r="F186" s="104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5"/>
      <c r="AH186" s="105"/>
      <c r="AI186" s="105"/>
      <c r="AJ186" s="105"/>
      <c r="AK186" s="105"/>
      <c r="AL186" s="105"/>
      <c r="AM186" s="105"/>
      <c r="AN186" s="105"/>
      <c r="AO186" s="105"/>
    </row>
    <row r="187" ht="26.25" customHeight="1">
      <c r="A187" s="103"/>
      <c r="B187" s="103"/>
      <c r="C187" s="103"/>
      <c r="D187" s="103"/>
      <c r="E187" s="103"/>
      <c r="F187" s="104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5"/>
      <c r="AH187" s="105"/>
      <c r="AI187" s="105"/>
      <c r="AJ187" s="105"/>
      <c r="AK187" s="105"/>
      <c r="AL187" s="105"/>
      <c r="AM187" s="105"/>
      <c r="AN187" s="105"/>
      <c r="AO187" s="105"/>
    </row>
    <row r="188" ht="26.25" customHeight="1">
      <c r="A188" s="103"/>
      <c r="B188" s="103"/>
      <c r="C188" s="103"/>
      <c r="D188" s="103"/>
      <c r="E188" s="103"/>
      <c r="F188" s="104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5"/>
      <c r="AH188" s="105"/>
      <c r="AI188" s="105"/>
      <c r="AJ188" s="105"/>
      <c r="AK188" s="105"/>
      <c r="AL188" s="105"/>
      <c r="AM188" s="105"/>
      <c r="AN188" s="105"/>
      <c r="AO188" s="105"/>
    </row>
    <row r="189" ht="26.25" customHeight="1">
      <c r="A189" s="103"/>
      <c r="B189" s="103"/>
      <c r="C189" s="103"/>
      <c r="D189" s="103"/>
      <c r="E189" s="103"/>
      <c r="F189" s="104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5"/>
      <c r="AH189" s="105"/>
      <c r="AI189" s="105"/>
      <c r="AJ189" s="105"/>
      <c r="AK189" s="105"/>
      <c r="AL189" s="105"/>
      <c r="AM189" s="105"/>
      <c r="AN189" s="105"/>
      <c r="AO189" s="105"/>
    </row>
    <row r="190" ht="26.25" customHeight="1">
      <c r="A190" s="103"/>
      <c r="B190" s="103"/>
      <c r="C190" s="103"/>
      <c r="D190" s="103"/>
      <c r="E190" s="103"/>
      <c r="F190" s="104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5"/>
      <c r="AH190" s="105"/>
      <c r="AI190" s="105"/>
      <c r="AJ190" s="105"/>
      <c r="AK190" s="105"/>
      <c r="AL190" s="105"/>
      <c r="AM190" s="105"/>
      <c r="AN190" s="105"/>
      <c r="AO190" s="105"/>
    </row>
    <row r="191" ht="26.25" customHeight="1">
      <c r="A191" s="103"/>
      <c r="B191" s="103"/>
      <c r="C191" s="103"/>
      <c r="D191" s="103"/>
      <c r="E191" s="103"/>
      <c r="F191" s="104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5"/>
      <c r="AH191" s="105"/>
      <c r="AI191" s="105"/>
      <c r="AJ191" s="105"/>
      <c r="AK191" s="105"/>
      <c r="AL191" s="105"/>
      <c r="AM191" s="105"/>
      <c r="AN191" s="105"/>
      <c r="AO191" s="105"/>
    </row>
    <row r="192" ht="26.25" customHeight="1">
      <c r="A192" s="103"/>
      <c r="B192" s="103"/>
      <c r="C192" s="103"/>
      <c r="D192" s="103"/>
      <c r="E192" s="103"/>
      <c r="F192" s="104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5"/>
      <c r="AH192" s="105"/>
      <c r="AI192" s="105"/>
      <c r="AJ192" s="105"/>
      <c r="AK192" s="105"/>
      <c r="AL192" s="105"/>
      <c r="AM192" s="105"/>
      <c r="AN192" s="105"/>
      <c r="AO192" s="105"/>
    </row>
    <row r="193" ht="26.25" customHeight="1">
      <c r="A193" s="103"/>
      <c r="B193" s="103"/>
      <c r="C193" s="103"/>
      <c r="D193" s="103"/>
      <c r="E193" s="103"/>
      <c r="F193" s="104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5"/>
      <c r="AH193" s="105"/>
      <c r="AI193" s="105"/>
      <c r="AJ193" s="105"/>
      <c r="AK193" s="105"/>
      <c r="AL193" s="105"/>
      <c r="AM193" s="105"/>
      <c r="AN193" s="105"/>
      <c r="AO193" s="105"/>
    </row>
    <row r="194" ht="26.25" customHeight="1">
      <c r="A194" s="103"/>
      <c r="B194" s="103"/>
      <c r="C194" s="103"/>
      <c r="D194" s="103"/>
      <c r="E194" s="103"/>
      <c r="F194" s="104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5"/>
      <c r="AH194" s="105"/>
      <c r="AI194" s="105"/>
      <c r="AJ194" s="105"/>
      <c r="AK194" s="105"/>
      <c r="AL194" s="105"/>
      <c r="AM194" s="105"/>
      <c r="AN194" s="105"/>
      <c r="AO194" s="105"/>
    </row>
    <row r="195" ht="26.25" customHeight="1">
      <c r="A195" s="103"/>
      <c r="B195" s="103"/>
      <c r="C195" s="103"/>
      <c r="D195" s="103"/>
      <c r="E195" s="103"/>
      <c r="F195" s="104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5"/>
      <c r="AH195" s="105"/>
      <c r="AI195" s="105"/>
      <c r="AJ195" s="105"/>
      <c r="AK195" s="105"/>
      <c r="AL195" s="105"/>
      <c r="AM195" s="105"/>
      <c r="AN195" s="105"/>
      <c r="AO195" s="105"/>
    </row>
    <row r="196" ht="26.25" customHeight="1">
      <c r="A196" s="103"/>
      <c r="B196" s="103"/>
      <c r="C196" s="103"/>
      <c r="D196" s="103"/>
      <c r="E196" s="103"/>
      <c r="F196" s="104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5"/>
      <c r="AH196" s="105"/>
      <c r="AI196" s="105"/>
      <c r="AJ196" s="105"/>
      <c r="AK196" s="105"/>
      <c r="AL196" s="105"/>
      <c r="AM196" s="105"/>
      <c r="AN196" s="105"/>
      <c r="AO196" s="105"/>
    </row>
    <row r="197" ht="26.25" customHeight="1">
      <c r="A197" s="103"/>
      <c r="B197" s="103"/>
      <c r="C197" s="103"/>
      <c r="D197" s="103"/>
      <c r="E197" s="103"/>
      <c r="F197" s="104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5"/>
      <c r="AH197" s="105"/>
      <c r="AI197" s="105"/>
      <c r="AJ197" s="105"/>
      <c r="AK197" s="105"/>
      <c r="AL197" s="105"/>
      <c r="AM197" s="105"/>
      <c r="AN197" s="105"/>
      <c r="AO197" s="105"/>
    </row>
    <row r="198" ht="26.25" customHeight="1">
      <c r="A198" s="103"/>
      <c r="B198" s="103"/>
      <c r="C198" s="103"/>
      <c r="D198" s="103"/>
      <c r="E198" s="103"/>
      <c r="F198" s="104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5"/>
      <c r="AH198" s="105"/>
      <c r="AI198" s="105"/>
      <c r="AJ198" s="105"/>
      <c r="AK198" s="105"/>
      <c r="AL198" s="105"/>
      <c r="AM198" s="105"/>
      <c r="AN198" s="105"/>
      <c r="AO198" s="105"/>
    </row>
    <row r="199" ht="26.25" customHeight="1">
      <c r="A199" s="103"/>
      <c r="B199" s="103"/>
      <c r="C199" s="103"/>
      <c r="D199" s="103"/>
      <c r="E199" s="103"/>
      <c r="F199" s="104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5"/>
      <c r="AH199" s="105"/>
      <c r="AI199" s="105"/>
      <c r="AJ199" s="105"/>
      <c r="AK199" s="105"/>
      <c r="AL199" s="105"/>
      <c r="AM199" s="105"/>
      <c r="AN199" s="105"/>
      <c r="AO199" s="105"/>
    </row>
    <row r="200" ht="26.25" customHeight="1">
      <c r="A200" s="103"/>
      <c r="B200" s="103"/>
      <c r="C200" s="103"/>
      <c r="D200" s="103"/>
      <c r="E200" s="103"/>
      <c r="F200" s="104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5"/>
      <c r="AH200" s="105"/>
      <c r="AI200" s="105"/>
      <c r="AJ200" s="105"/>
      <c r="AK200" s="105"/>
      <c r="AL200" s="105"/>
      <c r="AM200" s="105"/>
      <c r="AN200" s="105"/>
      <c r="AO200" s="105"/>
    </row>
    <row r="201" ht="26.25" customHeight="1">
      <c r="A201" s="103"/>
      <c r="B201" s="103"/>
      <c r="C201" s="103"/>
      <c r="D201" s="103"/>
      <c r="E201" s="103"/>
      <c r="F201" s="104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5"/>
      <c r="AH201" s="105"/>
      <c r="AI201" s="105"/>
      <c r="AJ201" s="105"/>
      <c r="AK201" s="105"/>
      <c r="AL201" s="105"/>
      <c r="AM201" s="105"/>
      <c r="AN201" s="105"/>
      <c r="AO201" s="105"/>
    </row>
    <row r="202" ht="26.25" customHeight="1">
      <c r="A202" s="103"/>
      <c r="B202" s="103"/>
      <c r="C202" s="103"/>
      <c r="D202" s="103"/>
      <c r="E202" s="103"/>
      <c r="F202" s="104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5"/>
      <c r="AH202" s="105"/>
      <c r="AI202" s="105"/>
      <c r="AJ202" s="105"/>
      <c r="AK202" s="105"/>
      <c r="AL202" s="105"/>
      <c r="AM202" s="105"/>
      <c r="AN202" s="105"/>
      <c r="AO202" s="105"/>
    </row>
    <row r="203" ht="26.25" customHeight="1">
      <c r="A203" s="103"/>
      <c r="B203" s="103"/>
      <c r="C203" s="103"/>
      <c r="D203" s="103"/>
      <c r="E203" s="103"/>
      <c r="F203" s="104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5"/>
      <c r="AH203" s="105"/>
      <c r="AI203" s="105"/>
      <c r="AJ203" s="105"/>
      <c r="AK203" s="105"/>
      <c r="AL203" s="105"/>
      <c r="AM203" s="105"/>
      <c r="AN203" s="105"/>
      <c r="AO203" s="105"/>
    </row>
    <row r="204" ht="26.25" customHeight="1">
      <c r="A204" s="103"/>
      <c r="B204" s="103"/>
      <c r="C204" s="103"/>
      <c r="D204" s="103"/>
      <c r="E204" s="103"/>
      <c r="F204" s="104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5"/>
      <c r="AH204" s="105"/>
      <c r="AI204" s="105"/>
      <c r="AJ204" s="105"/>
      <c r="AK204" s="105"/>
      <c r="AL204" s="105"/>
      <c r="AM204" s="105"/>
      <c r="AN204" s="105"/>
      <c r="AO204" s="105"/>
    </row>
    <row r="205" ht="26.25" customHeight="1">
      <c r="A205" s="103"/>
      <c r="B205" s="103"/>
      <c r="C205" s="103"/>
      <c r="D205" s="103"/>
      <c r="E205" s="103"/>
      <c r="F205" s="104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5"/>
      <c r="AH205" s="105"/>
      <c r="AI205" s="105"/>
      <c r="AJ205" s="105"/>
      <c r="AK205" s="105"/>
      <c r="AL205" s="105"/>
      <c r="AM205" s="105"/>
      <c r="AN205" s="105"/>
      <c r="AO205" s="105"/>
    </row>
    <row r="206" ht="26.25" customHeight="1">
      <c r="A206" s="103"/>
      <c r="B206" s="103"/>
      <c r="C206" s="103"/>
      <c r="D206" s="103"/>
      <c r="E206" s="103"/>
      <c r="F206" s="104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5"/>
      <c r="AH206" s="105"/>
      <c r="AI206" s="105"/>
      <c r="AJ206" s="105"/>
      <c r="AK206" s="105"/>
      <c r="AL206" s="105"/>
      <c r="AM206" s="105"/>
      <c r="AN206" s="105"/>
      <c r="AO206" s="105"/>
    </row>
    <row r="207" ht="26.25" customHeight="1">
      <c r="A207" s="103"/>
      <c r="B207" s="103"/>
      <c r="C207" s="103"/>
      <c r="D207" s="103"/>
      <c r="E207" s="103"/>
      <c r="F207" s="104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5"/>
      <c r="AH207" s="105"/>
      <c r="AI207" s="105"/>
      <c r="AJ207" s="105"/>
      <c r="AK207" s="105"/>
      <c r="AL207" s="105"/>
      <c r="AM207" s="105"/>
      <c r="AN207" s="105"/>
      <c r="AO207" s="105"/>
    </row>
    <row r="208" ht="26.25" customHeight="1">
      <c r="A208" s="103"/>
      <c r="B208" s="103"/>
      <c r="C208" s="103"/>
      <c r="D208" s="103"/>
      <c r="E208" s="103"/>
      <c r="F208" s="104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5"/>
      <c r="AH208" s="105"/>
      <c r="AI208" s="105"/>
      <c r="AJ208" s="105"/>
      <c r="AK208" s="105"/>
      <c r="AL208" s="105"/>
      <c r="AM208" s="105"/>
      <c r="AN208" s="105"/>
      <c r="AO208" s="105"/>
    </row>
    <row r="209" ht="26.25" customHeight="1">
      <c r="A209" s="103"/>
      <c r="B209" s="103"/>
      <c r="C209" s="103"/>
      <c r="D209" s="103"/>
      <c r="E209" s="103"/>
      <c r="F209" s="104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5"/>
      <c r="AH209" s="105"/>
      <c r="AI209" s="105"/>
      <c r="AJ209" s="105"/>
      <c r="AK209" s="105"/>
      <c r="AL209" s="105"/>
      <c r="AM209" s="105"/>
      <c r="AN209" s="105"/>
      <c r="AO209" s="105"/>
    </row>
    <row r="210" ht="26.25" customHeight="1">
      <c r="A210" s="103"/>
      <c r="B210" s="103"/>
      <c r="C210" s="103"/>
      <c r="D210" s="103"/>
      <c r="E210" s="103"/>
      <c r="F210" s="104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5"/>
      <c r="AH210" s="105"/>
      <c r="AI210" s="105"/>
      <c r="AJ210" s="105"/>
      <c r="AK210" s="105"/>
      <c r="AL210" s="105"/>
      <c r="AM210" s="105"/>
      <c r="AN210" s="105"/>
      <c r="AO210" s="105"/>
    </row>
    <row r="211" ht="26.25" customHeight="1">
      <c r="A211" s="103"/>
      <c r="B211" s="103"/>
      <c r="C211" s="103"/>
      <c r="D211" s="103"/>
      <c r="E211" s="103"/>
      <c r="F211" s="104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5"/>
      <c r="AH211" s="105"/>
      <c r="AI211" s="105"/>
      <c r="AJ211" s="105"/>
      <c r="AK211" s="105"/>
      <c r="AL211" s="105"/>
      <c r="AM211" s="105"/>
      <c r="AN211" s="105"/>
      <c r="AO211" s="105"/>
    </row>
    <row r="212" ht="26.25" customHeight="1">
      <c r="A212" s="103"/>
      <c r="B212" s="103"/>
      <c r="C212" s="103"/>
      <c r="D212" s="103"/>
      <c r="E212" s="103"/>
      <c r="F212" s="104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5"/>
      <c r="AH212" s="105"/>
      <c r="AI212" s="105"/>
      <c r="AJ212" s="105"/>
      <c r="AK212" s="105"/>
      <c r="AL212" s="105"/>
      <c r="AM212" s="105"/>
      <c r="AN212" s="105"/>
      <c r="AO212" s="105"/>
    </row>
    <row r="213" ht="26.25" customHeight="1">
      <c r="A213" s="103"/>
      <c r="B213" s="103"/>
      <c r="C213" s="103"/>
      <c r="D213" s="103"/>
      <c r="E213" s="103"/>
      <c r="F213" s="104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5"/>
      <c r="AH213" s="105"/>
      <c r="AI213" s="105"/>
      <c r="AJ213" s="105"/>
      <c r="AK213" s="105"/>
      <c r="AL213" s="105"/>
      <c r="AM213" s="105"/>
      <c r="AN213" s="105"/>
      <c r="AO213" s="105"/>
    </row>
    <row r="214" ht="26.25" customHeight="1">
      <c r="A214" s="103"/>
      <c r="B214" s="103"/>
      <c r="C214" s="103"/>
      <c r="D214" s="103"/>
      <c r="E214" s="103"/>
      <c r="F214" s="104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5"/>
      <c r="AH214" s="105"/>
      <c r="AI214" s="105"/>
      <c r="AJ214" s="105"/>
      <c r="AK214" s="105"/>
      <c r="AL214" s="105"/>
      <c r="AM214" s="105"/>
      <c r="AN214" s="105"/>
      <c r="AO214" s="105"/>
    </row>
    <row r="215" ht="26.25" customHeight="1">
      <c r="A215" s="103"/>
      <c r="B215" s="103"/>
      <c r="C215" s="103"/>
      <c r="D215" s="103"/>
      <c r="E215" s="103"/>
      <c r="F215" s="104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5"/>
      <c r="AH215" s="105"/>
      <c r="AI215" s="105"/>
      <c r="AJ215" s="105"/>
      <c r="AK215" s="105"/>
      <c r="AL215" s="105"/>
      <c r="AM215" s="105"/>
      <c r="AN215" s="105"/>
      <c r="AO215" s="105"/>
    </row>
    <row r="216" ht="26.25" customHeight="1">
      <c r="A216" s="103"/>
      <c r="B216" s="103"/>
      <c r="C216" s="103"/>
      <c r="D216" s="103"/>
      <c r="E216" s="103"/>
      <c r="F216" s="104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5"/>
      <c r="AH216" s="105"/>
      <c r="AI216" s="105"/>
      <c r="AJ216" s="105"/>
      <c r="AK216" s="105"/>
      <c r="AL216" s="105"/>
      <c r="AM216" s="105"/>
      <c r="AN216" s="105"/>
      <c r="AO216" s="105"/>
    </row>
    <row r="217" ht="26.25" customHeight="1">
      <c r="A217" s="103"/>
      <c r="B217" s="103"/>
      <c r="C217" s="103"/>
      <c r="D217" s="103"/>
      <c r="E217" s="103"/>
      <c r="F217" s="104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5"/>
      <c r="AH217" s="105"/>
      <c r="AI217" s="105"/>
      <c r="AJ217" s="105"/>
      <c r="AK217" s="105"/>
      <c r="AL217" s="105"/>
      <c r="AM217" s="105"/>
      <c r="AN217" s="105"/>
      <c r="AO217" s="105"/>
    </row>
    <row r="218" ht="26.25" customHeight="1">
      <c r="A218" s="103"/>
      <c r="B218" s="103"/>
      <c r="C218" s="103"/>
      <c r="D218" s="103"/>
      <c r="E218" s="103"/>
      <c r="F218" s="104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5"/>
      <c r="AH218" s="105"/>
      <c r="AI218" s="105"/>
      <c r="AJ218" s="105"/>
      <c r="AK218" s="105"/>
      <c r="AL218" s="105"/>
      <c r="AM218" s="105"/>
      <c r="AN218" s="105"/>
      <c r="AO218" s="105"/>
    </row>
    <row r="219" ht="26.25" customHeight="1">
      <c r="A219" s="103"/>
      <c r="B219" s="103"/>
      <c r="C219" s="103"/>
      <c r="D219" s="103"/>
      <c r="E219" s="103"/>
      <c r="F219" s="104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5"/>
      <c r="AH219" s="105"/>
      <c r="AI219" s="105"/>
      <c r="AJ219" s="105"/>
      <c r="AK219" s="105"/>
      <c r="AL219" s="105"/>
      <c r="AM219" s="105"/>
      <c r="AN219" s="105"/>
      <c r="AO219" s="105"/>
    </row>
    <row r="220" ht="26.25" customHeight="1">
      <c r="A220" s="103"/>
      <c r="B220" s="103"/>
      <c r="C220" s="103"/>
      <c r="D220" s="103"/>
      <c r="E220" s="103"/>
      <c r="F220" s="104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5"/>
      <c r="AH220" s="105"/>
      <c r="AI220" s="105"/>
      <c r="AJ220" s="105"/>
      <c r="AK220" s="105"/>
      <c r="AL220" s="105"/>
      <c r="AM220" s="105"/>
      <c r="AN220" s="105"/>
      <c r="AO220" s="105"/>
    </row>
    <row r="221" ht="26.25" customHeight="1">
      <c r="A221" s="103"/>
      <c r="B221" s="103"/>
      <c r="C221" s="103"/>
      <c r="D221" s="103"/>
      <c r="E221" s="103"/>
      <c r="F221" s="104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5"/>
      <c r="AH221" s="105"/>
      <c r="AI221" s="105"/>
      <c r="AJ221" s="105"/>
      <c r="AK221" s="105"/>
      <c r="AL221" s="105"/>
      <c r="AM221" s="105"/>
      <c r="AN221" s="105"/>
      <c r="AO221" s="105"/>
    </row>
    <row r="222" ht="26.25" customHeight="1">
      <c r="A222" s="103"/>
      <c r="B222" s="103"/>
      <c r="C222" s="103"/>
      <c r="D222" s="103"/>
      <c r="E222" s="103"/>
      <c r="F222" s="104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5"/>
      <c r="AH222" s="105"/>
      <c r="AI222" s="105"/>
      <c r="AJ222" s="105"/>
      <c r="AK222" s="105"/>
      <c r="AL222" s="105"/>
      <c r="AM222" s="105"/>
      <c r="AN222" s="105"/>
      <c r="AO222" s="105"/>
    </row>
    <row r="223" ht="26.25" customHeight="1">
      <c r="A223" s="103"/>
      <c r="B223" s="103"/>
      <c r="C223" s="103"/>
      <c r="D223" s="103"/>
      <c r="E223" s="103"/>
      <c r="F223" s="104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5"/>
      <c r="AH223" s="105"/>
      <c r="AI223" s="105"/>
      <c r="AJ223" s="105"/>
      <c r="AK223" s="105"/>
      <c r="AL223" s="105"/>
      <c r="AM223" s="105"/>
      <c r="AN223" s="105"/>
      <c r="AO223" s="105"/>
    </row>
    <row r="224" ht="26.25" customHeight="1">
      <c r="A224" s="103"/>
      <c r="B224" s="103"/>
      <c r="C224" s="103"/>
      <c r="D224" s="103"/>
      <c r="E224" s="103"/>
      <c r="F224" s="104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5"/>
      <c r="AH224" s="105"/>
      <c r="AI224" s="105"/>
      <c r="AJ224" s="105"/>
      <c r="AK224" s="105"/>
      <c r="AL224" s="105"/>
      <c r="AM224" s="105"/>
      <c r="AN224" s="105"/>
      <c r="AO224" s="105"/>
    </row>
    <row r="225" ht="26.25" customHeight="1">
      <c r="A225" s="103"/>
      <c r="B225" s="103"/>
      <c r="C225" s="103"/>
      <c r="D225" s="103"/>
      <c r="E225" s="103"/>
      <c r="F225" s="104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5"/>
      <c r="AH225" s="105"/>
      <c r="AI225" s="105"/>
      <c r="AJ225" s="105"/>
      <c r="AK225" s="105"/>
      <c r="AL225" s="105"/>
      <c r="AM225" s="105"/>
      <c r="AN225" s="105"/>
      <c r="AO225" s="105"/>
    </row>
    <row r="226" ht="26.25" customHeight="1">
      <c r="A226" s="103"/>
      <c r="B226" s="103"/>
      <c r="C226" s="103"/>
      <c r="D226" s="103"/>
      <c r="E226" s="103"/>
      <c r="F226" s="104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5"/>
      <c r="AH226" s="105"/>
      <c r="AI226" s="105"/>
      <c r="AJ226" s="105"/>
      <c r="AK226" s="105"/>
      <c r="AL226" s="105"/>
      <c r="AM226" s="105"/>
      <c r="AN226" s="105"/>
      <c r="AO226" s="105"/>
    </row>
    <row r="227" ht="26.25" customHeight="1">
      <c r="A227" s="103"/>
      <c r="B227" s="103"/>
      <c r="C227" s="103"/>
      <c r="D227" s="103"/>
      <c r="E227" s="103"/>
      <c r="F227" s="104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5"/>
      <c r="AH227" s="105"/>
      <c r="AI227" s="105"/>
      <c r="AJ227" s="105"/>
      <c r="AK227" s="105"/>
      <c r="AL227" s="105"/>
      <c r="AM227" s="105"/>
      <c r="AN227" s="105"/>
      <c r="AO227" s="105"/>
    </row>
    <row r="228" ht="15.75" customHeight="1">
      <c r="A228" s="105"/>
      <c r="B228" s="105"/>
      <c r="C228" s="105"/>
      <c r="D228" s="105"/>
      <c r="E228" s="105"/>
      <c r="F228" s="120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5"/>
      <c r="AD228" s="105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5"/>
    </row>
    <row r="229" ht="15.75" customHeight="1">
      <c r="A229" s="105"/>
      <c r="B229" s="105"/>
      <c r="C229" s="105"/>
      <c r="D229" s="105"/>
      <c r="E229" s="105"/>
      <c r="F229" s="120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5"/>
      <c r="AD229" s="105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5"/>
    </row>
    <row r="230" ht="15.75" customHeight="1">
      <c r="A230" s="105"/>
      <c r="B230" s="105"/>
      <c r="C230" s="105"/>
      <c r="D230" s="105"/>
      <c r="E230" s="105"/>
      <c r="F230" s="120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5"/>
      <c r="AD230" s="105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5"/>
    </row>
    <row r="231" ht="15.75" customHeight="1">
      <c r="A231" s="105"/>
      <c r="B231" s="105"/>
      <c r="C231" s="105"/>
      <c r="D231" s="105"/>
      <c r="E231" s="105"/>
      <c r="F231" s="120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5"/>
      <c r="AD231" s="105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5"/>
    </row>
    <row r="232" ht="15.75" customHeight="1">
      <c r="A232" s="105"/>
      <c r="B232" s="105"/>
      <c r="C232" s="105"/>
      <c r="D232" s="105"/>
      <c r="E232" s="105"/>
      <c r="F232" s="120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5"/>
    </row>
    <row r="233" ht="15.75" customHeight="1">
      <c r="A233" s="105"/>
      <c r="B233" s="105"/>
      <c r="C233" s="105"/>
      <c r="D233" s="105"/>
      <c r="E233" s="105"/>
      <c r="F233" s="120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105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5"/>
    </row>
    <row r="234" ht="15.75" customHeight="1">
      <c r="A234" s="105"/>
      <c r="B234" s="105"/>
      <c r="C234" s="105"/>
      <c r="D234" s="105"/>
      <c r="E234" s="105"/>
      <c r="F234" s="120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5"/>
      <c r="AD234" s="105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5"/>
    </row>
    <row r="235" ht="15.75" customHeight="1">
      <c r="A235" s="105"/>
      <c r="B235" s="105"/>
      <c r="C235" s="105"/>
      <c r="D235" s="105"/>
      <c r="E235" s="105"/>
      <c r="F235" s="120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5"/>
      <c r="AD235" s="105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5"/>
    </row>
    <row r="236" ht="15.75" customHeight="1">
      <c r="A236" s="105"/>
      <c r="B236" s="105"/>
      <c r="C236" s="105"/>
      <c r="D236" s="105"/>
      <c r="E236" s="105"/>
      <c r="F236" s="120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5"/>
      <c r="AD236" s="105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5"/>
    </row>
    <row r="237" ht="15.75" customHeight="1">
      <c r="A237" s="105"/>
      <c r="B237" s="105"/>
      <c r="C237" s="105"/>
      <c r="D237" s="105"/>
      <c r="E237" s="105"/>
      <c r="F237" s="120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5"/>
      <c r="AD237" s="105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5"/>
    </row>
    <row r="238" ht="15.75" customHeight="1">
      <c r="A238" s="105"/>
      <c r="B238" s="105"/>
      <c r="C238" s="105"/>
      <c r="D238" s="105"/>
      <c r="E238" s="105"/>
      <c r="F238" s="120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5"/>
      <c r="AD238" s="105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5"/>
    </row>
    <row r="239" ht="15.75" customHeight="1">
      <c r="A239" s="105"/>
      <c r="B239" s="105"/>
      <c r="C239" s="105"/>
      <c r="D239" s="105"/>
      <c r="E239" s="105"/>
      <c r="F239" s="120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5"/>
    </row>
    <row r="240" ht="15.75" customHeight="1">
      <c r="A240" s="105"/>
      <c r="B240" s="105"/>
      <c r="C240" s="105"/>
      <c r="D240" s="105"/>
      <c r="E240" s="105"/>
      <c r="F240" s="120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5"/>
    </row>
    <row r="241" ht="15.75" customHeight="1">
      <c r="A241" s="105"/>
      <c r="B241" s="105"/>
      <c r="C241" s="105"/>
      <c r="D241" s="105"/>
      <c r="E241" s="105"/>
      <c r="F241" s="120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105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5"/>
    </row>
    <row r="242" ht="15.75" customHeight="1">
      <c r="A242" s="105"/>
      <c r="B242" s="105"/>
      <c r="C242" s="105"/>
      <c r="D242" s="105"/>
      <c r="E242" s="105"/>
      <c r="F242" s="120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5"/>
    </row>
    <row r="243" ht="15.75" customHeight="1">
      <c r="A243" s="105"/>
      <c r="B243" s="105"/>
      <c r="C243" s="105"/>
      <c r="D243" s="105"/>
      <c r="E243" s="105"/>
      <c r="F243" s="120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5"/>
      <c r="AD243" s="105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5"/>
    </row>
    <row r="244" ht="15.75" customHeight="1">
      <c r="A244" s="105"/>
      <c r="B244" s="105"/>
      <c r="C244" s="105"/>
      <c r="D244" s="105"/>
      <c r="E244" s="105"/>
      <c r="F244" s="120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5"/>
      <c r="AD244" s="105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5"/>
    </row>
    <row r="245" ht="15.75" customHeight="1">
      <c r="A245" s="105"/>
      <c r="B245" s="105"/>
      <c r="C245" s="105"/>
      <c r="D245" s="105"/>
      <c r="E245" s="105"/>
      <c r="F245" s="120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5"/>
    </row>
    <row r="246" ht="15.75" customHeight="1">
      <c r="A246" s="105"/>
      <c r="B246" s="105"/>
      <c r="C246" s="105"/>
      <c r="D246" s="105"/>
      <c r="E246" s="105"/>
      <c r="F246" s="120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5"/>
    </row>
    <row r="247" ht="15.75" customHeight="1">
      <c r="A247" s="105"/>
      <c r="B247" s="105"/>
      <c r="C247" s="105"/>
      <c r="D247" s="105"/>
      <c r="E247" s="105"/>
      <c r="F247" s="120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</row>
    <row r="248" ht="15.75" customHeight="1">
      <c r="A248" s="105"/>
      <c r="B248" s="105"/>
      <c r="C248" s="105"/>
      <c r="D248" s="105"/>
      <c r="E248" s="105"/>
      <c r="F248" s="120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5"/>
    </row>
    <row r="249" ht="15.75" customHeight="1">
      <c r="A249" s="105"/>
      <c r="B249" s="105"/>
      <c r="C249" s="105"/>
      <c r="D249" s="105"/>
      <c r="E249" s="105"/>
      <c r="F249" s="120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5"/>
      <c r="AD249" s="105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5"/>
    </row>
    <row r="250" ht="15.75" customHeight="1">
      <c r="A250" s="105"/>
      <c r="B250" s="105"/>
      <c r="C250" s="105"/>
      <c r="D250" s="105"/>
      <c r="E250" s="105"/>
      <c r="F250" s="120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5"/>
      <c r="AD250" s="105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5"/>
    </row>
    <row r="251" ht="15.75" customHeight="1">
      <c r="A251" s="105"/>
      <c r="B251" s="105"/>
      <c r="C251" s="105"/>
      <c r="D251" s="105"/>
      <c r="E251" s="105"/>
      <c r="F251" s="120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5"/>
      <c r="AD251" s="105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5"/>
    </row>
    <row r="252" ht="15.75" customHeight="1">
      <c r="A252" s="105"/>
      <c r="B252" s="105"/>
      <c r="C252" s="105"/>
      <c r="D252" s="105"/>
      <c r="E252" s="105"/>
      <c r="F252" s="120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5"/>
      <c r="AD252" s="105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5"/>
    </row>
    <row r="253" ht="15.75" customHeight="1">
      <c r="A253" s="105"/>
      <c r="B253" s="105"/>
      <c r="C253" s="105"/>
      <c r="D253" s="105"/>
      <c r="E253" s="105"/>
      <c r="F253" s="120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5"/>
    </row>
    <row r="254" ht="15.75" customHeight="1">
      <c r="A254" s="105"/>
      <c r="B254" s="105"/>
      <c r="C254" s="105"/>
      <c r="D254" s="105"/>
      <c r="E254" s="105"/>
      <c r="F254" s="120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5"/>
    </row>
    <row r="255" ht="15.75" customHeight="1">
      <c r="A255" s="105"/>
      <c r="B255" s="105"/>
      <c r="C255" s="105"/>
      <c r="D255" s="105"/>
      <c r="E255" s="105"/>
      <c r="F255" s="120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5"/>
    </row>
    <row r="256" ht="15.75" customHeight="1">
      <c r="A256" s="105"/>
      <c r="B256" s="105"/>
      <c r="C256" s="105"/>
      <c r="D256" s="105"/>
      <c r="E256" s="105"/>
      <c r="F256" s="120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5"/>
      <c r="AD256" s="105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5"/>
    </row>
    <row r="257" ht="15.75" customHeight="1">
      <c r="A257" s="105"/>
      <c r="B257" s="105"/>
      <c r="C257" s="105"/>
      <c r="D257" s="105"/>
      <c r="E257" s="105"/>
      <c r="F257" s="120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5"/>
    </row>
    <row r="258" ht="15.75" customHeight="1">
      <c r="A258" s="105"/>
      <c r="B258" s="105"/>
      <c r="C258" s="105"/>
      <c r="D258" s="105"/>
      <c r="E258" s="105"/>
      <c r="F258" s="120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5"/>
      <c r="AD258" s="105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5"/>
    </row>
    <row r="259" ht="15.75" customHeight="1">
      <c r="A259" s="105"/>
      <c r="B259" s="105"/>
      <c r="C259" s="105"/>
      <c r="D259" s="105"/>
      <c r="E259" s="105"/>
      <c r="F259" s="120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5"/>
    </row>
    <row r="260" ht="15.75" customHeight="1">
      <c r="A260" s="105"/>
      <c r="B260" s="105"/>
      <c r="C260" s="105"/>
      <c r="D260" s="105"/>
      <c r="E260" s="105"/>
      <c r="F260" s="120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  <c r="AE260" s="105"/>
      <c r="AF260" s="105"/>
      <c r="AG260" s="105"/>
      <c r="AH260" s="105"/>
      <c r="AI260" s="105"/>
      <c r="AJ260" s="105"/>
      <c r="AK260" s="105"/>
      <c r="AL260" s="105"/>
      <c r="AM260" s="105"/>
      <c r="AN260" s="105"/>
      <c r="AO260" s="105"/>
    </row>
    <row r="261" ht="15.75" customHeight="1">
      <c r="A261" s="105"/>
      <c r="B261" s="105"/>
      <c r="C261" s="105"/>
      <c r="D261" s="105"/>
      <c r="E261" s="105"/>
      <c r="F261" s="120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5"/>
    </row>
    <row r="262" ht="15.75" customHeight="1">
      <c r="A262" s="105"/>
      <c r="B262" s="105"/>
      <c r="C262" s="105"/>
      <c r="D262" s="105"/>
      <c r="E262" s="105"/>
      <c r="F262" s="120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5"/>
    </row>
    <row r="263" ht="15.75" customHeight="1">
      <c r="A263" s="105"/>
      <c r="B263" s="105"/>
      <c r="C263" s="105"/>
      <c r="D263" s="105"/>
      <c r="E263" s="105"/>
      <c r="F263" s="120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5"/>
      <c r="AD263" s="105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5"/>
    </row>
    <row r="264" ht="15.75" customHeight="1">
      <c r="A264" s="105"/>
      <c r="B264" s="105"/>
      <c r="C264" s="105"/>
      <c r="D264" s="105"/>
      <c r="E264" s="105"/>
      <c r="F264" s="120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5"/>
      <c r="AD264" s="105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5"/>
    </row>
    <row r="265" ht="15.75" customHeight="1">
      <c r="A265" s="105"/>
      <c r="B265" s="105"/>
      <c r="C265" s="105"/>
      <c r="D265" s="105"/>
      <c r="E265" s="105"/>
      <c r="F265" s="120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</row>
    <row r="266" ht="15.75" customHeight="1">
      <c r="A266" s="105"/>
      <c r="B266" s="105"/>
      <c r="C266" s="105"/>
      <c r="D266" s="105"/>
      <c r="E266" s="105"/>
      <c r="F266" s="120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5"/>
      <c r="AD266" s="105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5"/>
    </row>
    <row r="267" ht="15.75" customHeight="1">
      <c r="A267" s="105"/>
      <c r="B267" s="105"/>
      <c r="C267" s="105"/>
      <c r="D267" s="105"/>
      <c r="E267" s="105"/>
      <c r="F267" s="120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5"/>
      <c r="AD267" s="105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5"/>
    </row>
    <row r="268" ht="15.75" customHeight="1">
      <c r="A268" s="105"/>
      <c r="B268" s="105"/>
      <c r="C268" s="105"/>
      <c r="D268" s="105"/>
      <c r="E268" s="105"/>
      <c r="F268" s="120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5"/>
      <c r="AD268" s="105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5"/>
    </row>
    <row r="269" ht="15.75" customHeight="1">
      <c r="A269" s="105"/>
      <c r="B269" s="105"/>
      <c r="C269" s="105"/>
      <c r="D269" s="105"/>
      <c r="E269" s="105"/>
      <c r="F269" s="120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5"/>
      <c r="AD269" s="105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5"/>
    </row>
    <row r="270" ht="15.75" customHeight="1">
      <c r="A270" s="105"/>
      <c r="B270" s="105"/>
      <c r="C270" s="105"/>
      <c r="D270" s="105"/>
      <c r="E270" s="105"/>
      <c r="F270" s="120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5"/>
      <c r="AD270" s="105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5"/>
    </row>
    <row r="271" ht="15.75" customHeight="1">
      <c r="A271" s="105"/>
      <c r="B271" s="105"/>
      <c r="C271" s="105"/>
      <c r="D271" s="105"/>
      <c r="E271" s="105"/>
      <c r="F271" s="120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5"/>
      <c r="AD271" s="105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5"/>
    </row>
    <row r="272" ht="15.75" customHeight="1">
      <c r="A272" s="105"/>
      <c r="B272" s="105"/>
      <c r="C272" s="105"/>
      <c r="D272" s="105"/>
      <c r="E272" s="105"/>
      <c r="F272" s="120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5"/>
    </row>
    <row r="273" ht="15.75" customHeight="1">
      <c r="A273" s="105"/>
      <c r="B273" s="105"/>
      <c r="C273" s="105"/>
      <c r="D273" s="105"/>
      <c r="E273" s="105"/>
      <c r="F273" s="120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5"/>
    </row>
    <row r="274" ht="15.75" customHeight="1">
      <c r="A274" s="105"/>
      <c r="B274" s="105"/>
      <c r="C274" s="105"/>
      <c r="D274" s="105"/>
      <c r="E274" s="105"/>
      <c r="F274" s="120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5"/>
    </row>
    <row r="275" ht="15.75" customHeight="1">
      <c r="A275" s="105"/>
      <c r="B275" s="105"/>
      <c r="C275" s="105"/>
      <c r="D275" s="105"/>
      <c r="E275" s="105"/>
      <c r="F275" s="120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5"/>
    </row>
    <row r="276" ht="15.75" customHeight="1">
      <c r="A276" s="105"/>
      <c r="B276" s="105"/>
      <c r="C276" s="105"/>
      <c r="D276" s="105"/>
      <c r="E276" s="105"/>
      <c r="F276" s="120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5"/>
    </row>
    <row r="277" ht="15.75" customHeight="1">
      <c r="A277" s="105"/>
      <c r="B277" s="105"/>
      <c r="C277" s="105"/>
      <c r="D277" s="105"/>
      <c r="E277" s="105"/>
      <c r="F277" s="120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5"/>
    </row>
    <row r="278" ht="15.75" customHeight="1">
      <c r="A278" s="105"/>
      <c r="B278" s="105"/>
      <c r="C278" s="105"/>
      <c r="D278" s="105"/>
      <c r="E278" s="105"/>
      <c r="F278" s="120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5"/>
    </row>
    <row r="279" ht="15.75" customHeight="1">
      <c r="A279" s="105"/>
      <c r="B279" s="105"/>
      <c r="C279" s="105"/>
      <c r="D279" s="105"/>
      <c r="E279" s="105"/>
      <c r="F279" s="120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5"/>
    </row>
    <row r="280" ht="15.75" customHeight="1">
      <c r="A280" s="105"/>
      <c r="B280" s="105"/>
      <c r="C280" s="105"/>
      <c r="D280" s="105"/>
      <c r="E280" s="105"/>
      <c r="F280" s="120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5"/>
    </row>
    <row r="281" ht="15.75" customHeight="1">
      <c r="A281" s="105"/>
      <c r="B281" s="105"/>
      <c r="C281" s="105"/>
      <c r="D281" s="105"/>
      <c r="E281" s="105"/>
      <c r="F281" s="120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5"/>
    </row>
    <row r="282" ht="15.75" customHeight="1">
      <c r="A282" s="105"/>
      <c r="B282" s="105"/>
      <c r="C282" s="105"/>
      <c r="D282" s="105"/>
      <c r="E282" s="105"/>
      <c r="F282" s="120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5"/>
    </row>
    <row r="283" ht="15.75" customHeight="1">
      <c r="A283" s="105"/>
      <c r="B283" s="105"/>
      <c r="C283" s="105"/>
      <c r="D283" s="105"/>
      <c r="E283" s="105"/>
      <c r="F283" s="120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5"/>
      <c r="AD283" s="105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5"/>
    </row>
    <row r="284" ht="15.75" customHeight="1">
      <c r="A284" s="105"/>
      <c r="B284" s="105"/>
      <c r="C284" s="105"/>
      <c r="D284" s="105"/>
      <c r="E284" s="105"/>
      <c r="F284" s="120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5"/>
      <c r="AD284" s="105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5"/>
    </row>
    <row r="285" ht="15.75" customHeight="1">
      <c r="A285" s="105"/>
      <c r="B285" s="105"/>
      <c r="C285" s="105"/>
      <c r="D285" s="105"/>
      <c r="E285" s="105"/>
      <c r="F285" s="120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5"/>
    </row>
    <row r="286" ht="15.75" customHeight="1">
      <c r="A286" s="105"/>
      <c r="B286" s="105"/>
      <c r="C286" s="105"/>
      <c r="D286" s="105"/>
      <c r="E286" s="105"/>
      <c r="F286" s="120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  <c r="AE286" s="105"/>
      <c r="AF286" s="105"/>
      <c r="AG286" s="105"/>
      <c r="AH286" s="105"/>
      <c r="AI286" s="105"/>
      <c r="AJ286" s="105"/>
      <c r="AK286" s="105"/>
      <c r="AL286" s="105"/>
      <c r="AM286" s="105"/>
      <c r="AN286" s="105"/>
      <c r="AO286" s="105"/>
    </row>
    <row r="287" ht="15.75" customHeight="1">
      <c r="A287" s="105"/>
      <c r="B287" s="105"/>
      <c r="C287" s="105"/>
      <c r="D287" s="105"/>
      <c r="E287" s="105"/>
      <c r="F287" s="120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</row>
    <row r="288" ht="15.75" customHeight="1">
      <c r="A288" s="105"/>
      <c r="B288" s="105"/>
      <c r="C288" s="105"/>
      <c r="D288" s="105"/>
      <c r="E288" s="105"/>
      <c r="F288" s="120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5"/>
    </row>
    <row r="289" ht="15.75" customHeight="1">
      <c r="A289" s="105"/>
      <c r="B289" s="105"/>
      <c r="C289" s="105"/>
      <c r="D289" s="105"/>
      <c r="E289" s="105"/>
      <c r="F289" s="120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5"/>
    </row>
    <row r="290" ht="15.75" customHeight="1">
      <c r="A290" s="105"/>
      <c r="B290" s="105"/>
      <c r="C290" s="105"/>
      <c r="D290" s="105"/>
      <c r="E290" s="105"/>
      <c r="F290" s="120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5"/>
    </row>
    <row r="291" ht="15.75" customHeight="1">
      <c r="A291" s="105"/>
      <c r="B291" s="105"/>
      <c r="C291" s="105"/>
      <c r="D291" s="105"/>
      <c r="E291" s="105"/>
      <c r="F291" s="120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5"/>
    </row>
    <row r="292" ht="15.75" customHeight="1">
      <c r="A292" s="105"/>
      <c r="B292" s="105"/>
      <c r="C292" s="105"/>
      <c r="D292" s="105"/>
      <c r="E292" s="105"/>
      <c r="F292" s="120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5"/>
    </row>
    <row r="293" ht="15.75" customHeight="1">
      <c r="A293" s="105"/>
      <c r="B293" s="105"/>
      <c r="C293" s="105"/>
      <c r="D293" s="105"/>
      <c r="E293" s="105"/>
      <c r="F293" s="120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5"/>
    </row>
    <row r="294" ht="15.75" customHeight="1">
      <c r="A294" s="105"/>
      <c r="B294" s="105"/>
      <c r="C294" s="105"/>
      <c r="D294" s="105"/>
      <c r="E294" s="105"/>
      <c r="F294" s="120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5"/>
    </row>
    <row r="295" ht="15.75" customHeight="1">
      <c r="A295" s="105"/>
      <c r="B295" s="105"/>
      <c r="C295" s="105"/>
      <c r="D295" s="105"/>
      <c r="E295" s="105"/>
      <c r="F295" s="120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5"/>
    </row>
    <row r="296" ht="15.75" customHeight="1">
      <c r="A296" s="105"/>
      <c r="B296" s="105"/>
      <c r="C296" s="105"/>
      <c r="D296" s="105"/>
      <c r="E296" s="105"/>
      <c r="F296" s="120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5"/>
    </row>
    <row r="297" ht="15.75" customHeight="1">
      <c r="A297" s="105"/>
      <c r="B297" s="105"/>
      <c r="C297" s="105"/>
      <c r="D297" s="105"/>
      <c r="E297" s="105"/>
      <c r="F297" s="120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5"/>
    </row>
    <row r="298" ht="15.75" customHeight="1">
      <c r="A298" s="105"/>
      <c r="B298" s="105"/>
      <c r="C298" s="105"/>
      <c r="D298" s="105"/>
      <c r="E298" s="105"/>
      <c r="F298" s="120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5"/>
    </row>
    <row r="299" ht="15.75" customHeight="1">
      <c r="A299" s="105"/>
      <c r="B299" s="105"/>
      <c r="C299" s="105"/>
      <c r="D299" s="105"/>
      <c r="E299" s="105"/>
      <c r="F299" s="120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5"/>
      <c r="AD299" s="105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5"/>
    </row>
    <row r="300" ht="15.75" customHeight="1">
      <c r="A300" s="105"/>
      <c r="B300" s="105"/>
      <c r="C300" s="105"/>
      <c r="D300" s="105"/>
      <c r="E300" s="105"/>
      <c r="F300" s="120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5"/>
      <c r="AD300" s="105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5"/>
    </row>
    <row r="301" ht="15.75" customHeight="1">
      <c r="A301" s="105"/>
      <c r="B301" s="105"/>
      <c r="C301" s="105"/>
      <c r="D301" s="105"/>
      <c r="E301" s="105"/>
      <c r="F301" s="120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5"/>
      <c r="AD301" s="105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5"/>
    </row>
    <row r="302" ht="15.75" customHeight="1">
      <c r="A302" s="105"/>
      <c r="B302" s="105"/>
      <c r="C302" s="105"/>
      <c r="D302" s="105"/>
      <c r="E302" s="105"/>
      <c r="F302" s="120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5"/>
      <c r="AD302" s="105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5"/>
    </row>
    <row r="303" ht="15.75" customHeight="1">
      <c r="A303" s="105"/>
      <c r="B303" s="105"/>
      <c r="C303" s="105"/>
      <c r="D303" s="105"/>
      <c r="E303" s="105"/>
      <c r="F303" s="120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  <c r="AB303" s="105"/>
      <c r="AC303" s="105"/>
      <c r="AD303" s="105"/>
      <c r="AE303" s="105"/>
      <c r="AF303" s="105"/>
      <c r="AG303" s="105"/>
      <c r="AH303" s="105"/>
      <c r="AI303" s="105"/>
      <c r="AJ303" s="105"/>
      <c r="AK303" s="105"/>
      <c r="AL303" s="105"/>
      <c r="AM303" s="105"/>
      <c r="AN303" s="105"/>
      <c r="AO303" s="105"/>
    </row>
    <row r="304" ht="15.75" customHeight="1">
      <c r="A304" s="105"/>
      <c r="B304" s="105"/>
      <c r="C304" s="105"/>
      <c r="D304" s="105"/>
      <c r="E304" s="105"/>
      <c r="F304" s="120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5"/>
      <c r="AD304" s="105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5"/>
    </row>
    <row r="305" ht="15.75" customHeight="1">
      <c r="A305" s="105"/>
      <c r="B305" s="105"/>
      <c r="C305" s="105"/>
      <c r="D305" s="105"/>
      <c r="E305" s="105"/>
      <c r="F305" s="120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5"/>
      <c r="AD305" s="105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5"/>
    </row>
    <row r="306" ht="15.75" customHeight="1">
      <c r="A306" s="105"/>
      <c r="B306" s="105"/>
      <c r="C306" s="105"/>
      <c r="D306" s="105"/>
      <c r="E306" s="105"/>
      <c r="F306" s="120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5"/>
      <c r="AD306" s="105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5"/>
    </row>
    <row r="307" ht="15.75" customHeight="1">
      <c r="A307" s="105"/>
      <c r="B307" s="105"/>
      <c r="C307" s="105"/>
      <c r="D307" s="105"/>
      <c r="E307" s="105"/>
      <c r="F307" s="120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  <c r="AB307" s="105"/>
      <c r="AC307" s="105"/>
      <c r="AD307" s="105"/>
      <c r="AE307" s="105"/>
      <c r="AF307" s="105"/>
      <c r="AG307" s="105"/>
      <c r="AH307" s="105"/>
      <c r="AI307" s="105"/>
      <c r="AJ307" s="105"/>
      <c r="AK307" s="105"/>
      <c r="AL307" s="105"/>
      <c r="AM307" s="105"/>
      <c r="AN307" s="105"/>
      <c r="AO307" s="105"/>
    </row>
    <row r="308" ht="15.75" customHeight="1">
      <c r="A308" s="105"/>
      <c r="B308" s="105"/>
      <c r="C308" s="105"/>
      <c r="D308" s="105"/>
      <c r="E308" s="105"/>
      <c r="F308" s="120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5"/>
      <c r="AD308" s="105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5"/>
    </row>
    <row r="309" ht="15.75" customHeight="1">
      <c r="A309" s="105"/>
      <c r="B309" s="105"/>
      <c r="C309" s="105"/>
      <c r="D309" s="105"/>
      <c r="E309" s="105"/>
      <c r="F309" s="120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5"/>
      <c r="AD309" s="105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5"/>
    </row>
    <row r="310" ht="15.75" customHeight="1">
      <c r="A310" s="105"/>
      <c r="B310" s="105"/>
      <c r="C310" s="105"/>
      <c r="D310" s="105"/>
      <c r="E310" s="105"/>
      <c r="F310" s="120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5"/>
      <c r="AD310" s="105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5"/>
    </row>
    <row r="311" ht="15.75" customHeight="1">
      <c r="A311" s="105"/>
      <c r="B311" s="105"/>
      <c r="C311" s="105"/>
      <c r="D311" s="105"/>
      <c r="E311" s="105"/>
      <c r="F311" s="120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</row>
    <row r="312" ht="15.75" customHeight="1">
      <c r="A312" s="105"/>
      <c r="B312" s="105"/>
      <c r="C312" s="105"/>
      <c r="D312" s="105"/>
      <c r="E312" s="105"/>
      <c r="F312" s="120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5"/>
      <c r="AD312" s="105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5"/>
    </row>
    <row r="313" ht="15.75" customHeight="1">
      <c r="A313" s="105"/>
      <c r="B313" s="105"/>
      <c r="C313" s="105"/>
      <c r="D313" s="105"/>
      <c r="E313" s="105"/>
      <c r="F313" s="120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5"/>
    </row>
    <row r="314" ht="15.75" customHeight="1">
      <c r="A314" s="105"/>
      <c r="B314" s="105"/>
      <c r="C314" s="105"/>
      <c r="D314" s="105"/>
      <c r="E314" s="105"/>
      <c r="F314" s="120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5"/>
      <c r="AD314" s="105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5"/>
    </row>
    <row r="315" ht="15.75" customHeight="1">
      <c r="A315" s="105"/>
      <c r="B315" s="105"/>
      <c r="C315" s="105"/>
      <c r="D315" s="105"/>
      <c r="E315" s="105"/>
      <c r="F315" s="120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5"/>
      <c r="AD315" s="105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5"/>
    </row>
    <row r="316" ht="15.75" customHeight="1">
      <c r="A316" s="105"/>
      <c r="B316" s="105"/>
      <c r="C316" s="105"/>
      <c r="D316" s="105"/>
      <c r="E316" s="105"/>
      <c r="F316" s="120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5"/>
      <c r="AD316" s="105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5"/>
    </row>
    <row r="317" ht="15.75" customHeight="1">
      <c r="A317" s="105"/>
      <c r="B317" s="105"/>
      <c r="C317" s="105"/>
      <c r="D317" s="105"/>
      <c r="E317" s="105"/>
      <c r="F317" s="120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5"/>
      <c r="AD317" s="105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5"/>
    </row>
    <row r="318" ht="15.75" customHeight="1">
      <c r="A318" s="105"/>
      <c r="B318" s="105"/>
      <c r="C318" s="105"/>
      <c r="D318" s="105"/>
      <c r="E318" s="105"/>
      <c r="F318" s="120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5"/>
      <c r="AD318" s="105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5"/>
    </row>
    <row r="319" ht="15.75" customHeight="1">
      <c r="A319" s="105"/>
      <c r="B319" s="105"/>
      <c r="C319" s="105"/>
      <c r="D319" s="105"/>
      <c r="E319" s="105"/>
      <c r="F319" s="120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5"/>
      <c r="AD319" s="105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5"/>
    </row>
    <row r="320" ht="15.75" customHeight="1">
      <c r="A320" s="105"/>
      <c r="B320" s="105"/>
      <c r="C320" s="105"/>
      <c r="D320" s="105"/>
      <c r="E320" s="105"/>
      <c r="F320" s="120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5"/>
      <c r="AD320" s="105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5"/>
    </row>
    <row r="321" ht="15.75" customHeight="1">
      <c r="A321" s="105"/>
      <c r="B321" s="105"/>
      <c r="C321" s="105"/>
      <c r="D321" s="105"/>
      <c r="E321" s="105"/>
      <c r="F321" s="120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5"/>
      <c r="AD321" s="105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5"/>
    </row>
    <row r="322" ht="15.75" customHeight="1">
      <c r="A322" s="105"/>
      <c r="B322" s="105"/>
      <c r="C322" s="105"/>
      <c r="D322" s="105"/>
      <c r="E322" s="105"/>
      <c r="F322" s="120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5"/>
      <c r="AD322" s="105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5"/>
    </row>
    <row r="323" ht="15.75" customHeight="1">
      <c r="A323" s="105"/>
      <c r="B323" s="105"/>
      <c r="C323" s="105"/>
      <c r="D323" s="105"/>
      <c r="E323" s="105"/>
      <c r="F323" s="120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5"/>
      <c r="AD323" s="105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5"/>
    </row>
    <row r="324" ht="15.75" customHeight="1">
      <c r="A324" s="105"/>
      <c r="B324" s="105"/>
      <c r="C324" s="105"/>
      <c r="D324" s="105"/>
      <c r="E324" s="105"/>
      <c r="F324" s="120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5"/>
      <c r="AD324" s="105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5"/>
    </row>
    <row r="325" ht="15.75" customHeight="1">
      <c r="A325" s="105"/>
      <c r="B325" s="105"/>
      <c r="C325" s="105"/>
      <c r="D325" s="105"/>
      <c r="E325" s="105"/>
      <c r="F325" s="120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5"/>
      <c r="AD325" s="105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5"/>
    </row>
    <row r="326" ht="15.75" customHeight="1">
      <c r="A326" s="105"/>
      <c r="B326" s="105"/>
      <c r="C326" s="105"/>
      <c r="D326" s="105"/>
      <c r="E326" s="105"/>
      <c r="F326" s="120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5"/>
      <c r="AD326" s="105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5"/>
    </row>
    <row r="327" ht="15.75" customHeight="1">
      <c r="A327" s="105"/>
      <c r="B327" s="105"/>
      <c r="C327" s="105"/>
      <c r="D327" s="105"/>
      <c r="E327" s="105"/>
      <c r="F327" s="120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5"/>
      <c r="AD327" s="105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5"/>
    </row>
    <row r="328" ht="15.75" customHeight="1">
      <c r="A328" s="105"/>
      <c r="B328" s="105"/>
      <c r="C328" s="105"/>
      <c r="D328" s="105"/>
      <c r="E328" s="105"/>
      <c r="F328" s="120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5"/>
      <c r="AD328" s="105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5"/>
    </row>
    <row r="329" ht="15.75" customHeight="1">
      <c r="A329" s="105"/>
      <c r="B329" s="105"/>
      <c r="C329" s="105"/>
      <c r="D329" s="105"/>
      <c r="E329" s="105"/>
      <c r="F329" s="120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5"/>
      <c r="AD329" s="105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5"/>
    </row>
    <row r="330" ht="15.75" customHeight="1">
      <c r="A330" s="105"/>
      <c r="B330" s="105"/>
      <c r="C330" s="105"/>
      <c r="D330" s="105"/>
      <c r="E330" s="105"/>
      <c r="F330" s="120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5"/>
      <c r="AD330" s="105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105"/>
    </row>
    <row r="331" ht="15.75" customHeight="1">
      <c r="A331" s="105"/>
      <c r="B331" s="105"/>
      <c r="C331" s="105"/>
      <c r="D331" s="105"/>
      <c r="E331" s="105"/>
      <c r="F331" s="120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5"/>
      <c r="AD331" s="105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5"/>
    </row>
    <row r="332" ht="15.75" customHeight="1">
      <c r="A332" s="105"/>
      <c r="B332" s="105"/>
      <c r="C332" s="105"/>
      <c r="D332" s="105"/>
      <c r="E332" s="105"/>
      <c r="F332" s="120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5"/>
      <c r="AD332" s="105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5"/>
    </row>
    <row r="333" ht="15.75" customHeight="1">
      <c r="A333" s="105"/>
      <c r="B333" s="105"/>
      <c r="C333" s="105"/>
      <c r="D333" s="105"/>
      <c r="E333" s="105"/>
      <c r="F333" s="120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5"/>
      <c r="AD333" s="105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5"/>
    </row>
    <row r="334" ht="15.75" customHeight="1">
      <c r="A334" s="105"/>
      <c r="B334" s="105"/>
      <c r="C334" s="105"/>
      <c r="D334" s="105"/>
      <c r="E334" s="105"/>
      <c r="F334" s="120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5"/>
      <c r="AD334" s="105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5"/>
    </row>
    <row r="335" ht="15.75" customHeight="1">
      <c r="A335" s="105"/>
      <c r="B335" s="105"/>
      <c r="C335" s="105"/>
      <c r="D335" s="105"/>
      <c r="E335" s="105"/>
      <c r="F335" s="120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5"/>
      <c r="AD335" s="105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5"/>
    </row>
    <row r="336" ht="15.75" customHeight="1">
      <c r="A336" s="105"/>
      <c r="B336" s="105"/>
      <c r="C336" s="105"/>
      <c r="D336" s="105"/>
      <c r="E336" s="105"/>
      <c r="F336" s="120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5"/>
      <c r="AD336" s="105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  <c r="AO336" s="105"/>
    </row>
    <row r="337" ht="15.75" customHeight="1">
      <c r="A337" s="105"/>
      <c r="B337" s="105"/>
      <c r="C337" s="105"/>
      <c r="D337" s="105"/>
      <c r="E337" s="105"/>
      <c r="F337" s="120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5"/>
      <c r="AD337" s="105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5"/>
    </row>
    <row r="338" ht="15.75" customHeight="1">
      <c r="A338" s="105"/>
      <c r="B338" s="105"/>
      <c r="C338" s="105"/>
      <c r="D338" s="105"/>
      <c r="E338" s="105"/>
      <c r="F338" s="120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5"/>
      <c r="AD338" s="105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5"/>
    </row>
    <row r="339" ht="15.75" customHeight="1">
      <c r="A339" s="105"/>
      <c r="B339" s="105"/>
      <c r="C339" s="105"/>
      <c r="D339" s="105"/>
      <c r="E339" s="105"/>
      <c r="F339" s="120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5"/>
      <c r="AD339" s="105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5"/>
    </row>
    <row r="340" ht="15.75" customHeight="1">
      <c r="A340" s="105"/>
      <c r="B340" s="105"/>
      <c r="C340" s="105"/>
      <c r="D340" s="105"/>
      <c r="E340" s="105"/>
      <c r="F340" s="120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5"/>
      <c r="AD340" s="105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5"/>
    </row>
    <row r="341" ht="15.75" customHeight="1">
      <c r="A341" s="105"/>
      <c r="B341" s="105"/>
      <c r="C341" s="105"/>
      <c r="D341" s="105"/>
      <c r="E341" s="105"/>
      <c r="F341" s="120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5"/>
      <c r="AD341" s="105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5"/>
    </row>
    <row r="342" ht="15.75" customHeight="1">
      <c r="A342" s="105"/>
      <c r="B342" s="105"/>
      <c r="C342" s="105"/>
      <c r="D342" s="105"/>
      <c r="E342" s="105"/>
      <c r="F342" s="120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5"/>
      <c r="AD342" s="105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5"/>
    </row>
    <row r="343" ht="15.75" customHeight="1">
      <c r="A343" s="105"/>
      <c r="B343" s="105"/>
      <c r="C343" s="105"/>
      <c r="D343" s="105"/>
      <c r="E343" s="105"/>
      <c r="F343" s="120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5"/>
      <c r="AD343" s="105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5"/>
    </row>
    <row r="344" ht="15.75" customHeight="1">
      <c r="A344" s="105"/>
      <c r="B344" s="105"/>
      <c r="C344" s="105"/>
      <c r="D344" s="105"/>
      <c r="E344" s="105"/>
      <c r="F344" s="120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5"/>
      <c r="AD344" s="105"/>
      <c r="AE344" s="105"/>
      <c r="AF344" s="105"/>
      <c r="AG344" s="105"/>
      <c r="AH344" s="105"/>
      <c r="AI344" s="105"/>
      <c r="AJ344" s="105"/>
      <c r="AK344" s="105"/>
      <c r="AL344" s="105"/>
      <c r="AM344" s="105"/>
      <c r="AN344" s="105"/>
      <c r="AO344" s="105"/>
    </row>
    <row r="345" ht="15.75" customHeight="1">
      <c r="A345" s="105"/>
      <c r="B345" s="105"/>
      <c r="C345" s="105"/>
      <c r="D345" s="105"/>
      <c r="E345" s="105"/>
      <c r="F345" s="120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5"/>
      <c r="AD345" s="105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5"/>
    </row>
    <row r="346" ht="15.75" customHeight="1">
      <c r="A346" s="105"/>
      <c r="B346" s="105"/>
      <c r="C346" s="105"/>
      <c r="D346" s="105"/>
      <c r="E346" s="105"/>
      <c r="F346" s="120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  <c r="AC346" s="105"/>
      <c r="AD346" s="105"/>
      <c r="AE346" s="105"/>
      <c r="AF346" s="105"/>
      <c r="AG346" s="105"/>
      <c r="AH346" s="105"/>
      <c r="AI346" s="105"/>
      <c r="AJ346" s="105"/>
      <c r="AK346" s="105"/>
      <c r="AL346" s="105"/>
      <c r="AM346" s="105"/>
      <c r="AN346" s="105"/>
      <c r="AO346" s="105"/>
    </row>
    <row r="347" ht="15.75" customHeight="1">
      <c r="A347" s="105"/>
      <c r="B347" s="105"/>
      <c r="C347" s="105"/>
      <c r="D347" s="105"/>
      <c r="E347" s="105"/>
      <c r="F347" s="120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5"/>
      <c r="AD347" s="105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5"/>
    </row>
    <row r="348" ht="15.75" customHeight="1">
      <c r="A348" s="105"/>
      <c r="B348" s="105"/>
      <c r="C348" s="105"/>
      <c r="D348" s="105"/>
      <c r="E348" s="105"/>
      <c r="F348" s="120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5"/>
      <c r="AD348" s="105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5"/>
    </row>
    <row r="349" ht="15.75" customHeight="1">
      <c r="A349" s="105"/>
      <c r="B349" s="105"/>
      <c r="C349" s="105"/>
      <c r="D349" s="105"/>
      <c r="E349" s="105"/>
      <c r="F349" s="120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5"/>
    </row>
    <row r="350" ht="15.75" customHeight="1">
      <c r="A350" s="105"/>
      <c r="B350" s="105"/>
      <c r="C350" s="105"/>
      <c r="D350" s="105"/>
      <c r="E350" s="105"/>
      <c r="F350" s="120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  <c r="AO350" s="105"/>
    </row>
    <row r="351" ht="15.75" customHeight="1">
      <c r="A351" s="105"/>
      <c r="B351" s="105"/>
      <c r="C351" s="105"/>
      <c r="D351" s="105"/>
      <c r="E351" s="105"/>
      <c r="F351" s="120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  <c r="AO351" s="105"/>
    </row>
    <row r="352" ht="15.75" customHeight="1">
      <c r="A352" s="105"/>
      <c r="B352" s="105"/>
      <c r="C352" s="105"/>
      <c r="D352" s="105"/>
      <c r="E352" s="105"/>
      <c r="F352" s="120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5"/>
    </row>
    <row r="353" ht="15.75" customHeight="1">
      <c r="A353" s="105"/>
      <c r="B353" s="105"/>
      <c r="C353" s="105"/>
      <c r="D353" s="105"/>
      <c r="E353" s="105"/>
      <c r="F353" s="120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5"/>
      <c r="AD353" s="105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5"/>
    </row>
    <row r="354" ht="15.75" customHeight="1">
      <c r="A354" s="105"/>
      <c r="B354" s="105"/>
      <c r="C354" s="105"/>
      <c r="D354" s="105"/>
      <c r="E354" s="105"/>
      <c r="F354" s="120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5"/>
      <c r="AD354" s="105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5"/>
    </row>
    <row r="355" ht="15.75" customHeight="1">
      <c r="A355" s="105"/>
      <c r="B355" s="105"/>
      <c r="C355" s="105"/>
      <c r="D355" s="105"/>
      <c r="E355" s="105"/>
      <c r="F355" s="120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5"/>
      <c r="AD355" s="105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5"/>
    </row>
    <row r="356" ht="15.75" customHeight="1">
      <c r="A356" s="105"/>
      <c r="B356" s="105"/>
      <c r="C356" s="105"/>
      <c r="D356" s="105"/>
      <c r="E356" s="105"/>
      <c r="F356" s="120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5"/>
    </row>
    <row r="357" ht="15.75" customHeight="1">
      <c r="A357" s="105"/>
      <c r="B357" s="105"/>
      <c r="C357" s="105"/>
      <c r="D357" s="105"/>
      <c r="E357" s="105"/>
      <c r="F357" s="120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5"/>
    </row>
    <row r="358" ht="15.75" customHeight="1">
      <c r="A358" s="105"/>
      <c r="B358" s="105"/>
      <c r="C358" s="105"/>
      <c r="D358" s="105"/>
      <c r="E358" s="105"/>
      <c r="F358" s="120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5"/>
    </row>
    <row r="359" ht="15.75" customHeight="1">
      <c r="A359" s="105"/>
      <c r="B359" s="105"/>
      <c r="C359" s="105"/>
      <c r="D359" s="105"/>
      <c r="E359" s="105"/>
      <c r="F359" s="120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</row>
    <row r="360" ht="15.75" customHeight="1">
      <c r="A360" s="105"/>
      <c r="B360" s="105"/>
      <c r="C360" s="105"/>
      <c r="D360" s="105"/>
      <c r="E360" s="105"/>
      <c r="F360" s="120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5"/>
    </row>
    <row r="361" ht="15.75" customHeight="1">
      <c r="A361" s="105"/>
      <c r="B361" s="105"/>
      <c r="C361" s="105"/>
      <c r="D361" s="105"/>
      <c r="E361" s="105"/>
      <c r="F361" s="120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5"/>
    </row>
    <row r="362" ht="15.75" customHeight="1">
      <c r="A362" s="105"/>
      <c r="B362" s="105"/>
      <c r="C362" s="105"/>
      <c r="D362" s="105"/>
      <c r="E362" s="105"/>
      <c r="F362" s="120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5"/>
      <c r="AD362" s="105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5"/>
    </row>
    <row r="363" ht="15.75" customHeight="1">
      <c r="A363" s="105"/>
      <c r="B363" s="105"/>
      <c r="C363" s="105"/>
      <c r="D363" s="105"/>
      <c r="E363" s="105"/>
      <c r="F363" s="120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5"/>
    </row>
    <row r="364" ht="15.75" customHeight="1">
      <c r="A364" s="105"/>
      <c r="B364" s="105"/>
      <c r="C364" s="105"/>
      <c r="D364" s="105"/>
      <c r="E364" s="105"/>
      <c r="F364" s="120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5"/>
    </row>
    <row r="365" ht="15.75" customHeight="1">
      <c r="A365" s="105"/>
      <c r="B365" s="105"/>
      <c r="C365" s="105"/>
      <c r="D365" s="105"/>
      <c r="E365" s="105"/>
      <c r="F365" s="120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5"/>
    </row>
    <row r="366" ht="15.75" customHeight="1">
      <c r="A366" s="105"/>
      <c r="B366" s="105"/>
      <c r="C366" s="105"/>
      <c r="D366" s="105"/>
      <c r="E366" s="105"/>
      <c r="F366" s="120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5"/>
      <c r="AD366" s="105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5"/>
    </row>
    <row r="367" ht="15.75" customHeight="1">
      <c r="A367" s="105"/>
      <c r="B367" s="105"/>
      <c r="C367" s="105"/>
      <c r="D367" s="105"/>
      <c r="E367" s="105"/>
      <c r="F367" s="120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5"/>
      <c r="AD367" s="105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5"/>
    </row>
    <row r="368" ht="15.75" customHeight="1">
      <c r="A368" s="105"/>
      <c r="B368" s="105"/>
      <c r="C368" s="105"/>
      <c r="D368" s="105"/>
      <c r="E368" s="105"/>
      <c r="F368" s="120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105"/>
      <c r="AA368" s="105"/>
      <c r="AB368" s="105"/>
      <c r="AC368" s="105"/>
      <c r="AD368" s="105"/>
      <c r="AE368" s="105"/>
      <c r="AF368" s="105"/>
      <c r="AG368" s="105"/>
      <c r="AH368" s="105"/>
      <c r="AI368" s="105"/>
      <c r="AJ368" s="105"/>
      <c r="AK368" s="105"/>
      <c r="AL368" s="105"/>
      <c r="AM368" s="105"/>
      <c r="AN368" s="105"/>
      <c r="AO368" s="105"/>
    </row>
    <row r="369" ht="15.75" customHeight="1">
      <c r="A369" s="105"/>
      <c r="B369" s="105"/>
      <c r="C369" s="105"/>
      <c r="D369" s="105"/>
      <c r="E369" s="105"/>
      <c r="F369" s="120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/>
      <c r="AC369" s="105"/>
      <c r="AD369" s="105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5"/>
    </row>
    <row r="370" ht="15.75" customHeight="1">
      <c r="A370" s="105"/>
      <c r="B370" s="105"/>
      <c r="C370" s="105"/>
      <c r="D370" s="105"/>
      <c r="E370" s="105"/>
      <c r="F370" s="120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5"/>
      <c r="AD370" s="105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5"/>
    </row>
    <row r="371" ht="15.75" customHeight="1">
      <c r="A371" s="105"/>
      <c r="B371" s="105"/>
      <c r="C371" s="105"/>
      <c r="D371" s="105"/>
      <c r="E371" s="105"/>
      <c r="F371" s="120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5"/>
      <c r="AD371" s="105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5"/>
    </row>
    <row r="372" ht="15.75" customHeight="1">
      <c r="A372" s="105"/>
      <c r="B372" s="105"/>
      <c r="C372" s="105"/>
      <c r="D372" s="105"/>
      <c r="E372" s="105"/>
      <c r="F372" s="120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5"/>
      <c r="AD372" s="105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5"/>
    </row>
    <row r="373" ht="15.75" customHeight="1">
      <c r="A373" s="105"/>
      <c r="B373" s="105"/>
      <c r="C373" s="105"/>
      <c r="D373" s="105"/>
      <c r="E373" s="105"/>
      <c r="F373" s="120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5"/>
      <c r="AD373" s="105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5"/>
    </row>
    <row r="374" ht="15.75" customHeight="1">
      <c r="A374" s="105"/>
      <c r="B374" s="105"/>
      <c r="C374" s="105"/>
      <c r="D374" s="105"/>
      <c r="E374" s="105"/>
      <c r="F374" s="120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5"/>
      <c r="AD374" s="105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5"/>
    </row>
    <row r="375" ht="15.75" customHeight="1">
      <c r="A375" s="105"/>
      <c r="B375" s="105"/>
      <c r="C375" s="105"/>
      <c r="D375" s="105"/>
      <c r="E375" s="105"/>
      <c r="F375" s="120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5"/>
      <c r="AD375" s="105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5"/>
    </row>
    <row r="376" ht="15.75" customHeight="1">
      <c r="A376" s="105"/>
      <c r="B376" s="105"/>
      <c r="C376" s="105"/>
      <c r="D376" s="105"/>
      <c r="E376" s="105"/>
      <c r="F376" s="120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5"/>
    </row>
    <row r="377" ht="15.75" customHeight="1">
      <c r="A377" s="105"/>
      <c r="B377" s="105"/>
      <c r="C377" s="105"/>
      <c r="D377" s="105"/>
      <c r="E377" s="105"/>
      <c r="F377" s="120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5"/>
      <c r="AD377" s="105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5"/>
    </row>
    <row r="378" ht="15.75" customHeight="1">
      <c r="A378" s="105"/>
      <c r="B378" s="105"/>
      <c r="C378" s="105"/>
      <c r="D378" s="105"/>
      <c r="E378" s="105"/>
      <c r="F378" s="120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5"/>
      <c r="AD378" s="105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5"/>
    </row>
    <row r="379" ht="15.75" customHeight="1">
      <c r="A379" s="105"/>
      <c r="B379" s="105"/>
      <c r="C379" s="105"/>
      <c r="D379" s="105"/>
      <c r="E379" s="105"/>
      <c r="F379" s="120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5"/>
      <c r="AD379" s="105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5"/>
    </row>
    <row r="380" ht="15.75" customHeight="1">
      <c r="A380" s="105"/>
      <c r="B380" s="105"/>
      <c r="C380" s="105"/>
      <c r="D380" s="105"/>
      <c r="E380" s="105"/>
      <c r="F380" s="120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5"/>
      <c r="AD380" s="105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5"/>
    </row>
    <row r="381" ht="15.75" customHeight="1">
      <c r="A381" s="105"/>
      <c r="B381" s="105"/>
      <c r="C381" s="105"/>
      <c r="D381" s="105"/>
      <c r="E381" s="105"/>
      <c r="F381" s="120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5"/>
      <c r="AD381" s="105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5"/>
    </row>
    <row r="382" ht="15.75" customHeight="1">
      <c r="A382" s="105"/>
      <c r="B382" s="105"/>
      <c r="C382" s="105"/>
      <c r="D382" s="105"/>
      <c r="E382" s="105"/>
      <c r="F382" s="120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5"/>
    </row>
    <row r="383" ht="15.75" customHeight="1">
      <c r="A383" s="105"/>
      <c r="B383" s="105"/>
      <c r="C383" s="105"/>
      <c r="D383" s="105"/>
      <c r="E383" s="105"/>
      <c r="F383" s="120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5"/>
      <c r="AD383" s="105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5"/>
    </row>
    <row r="384" ht="15.75" customHeight="1">
      <c r="A384" s="105"/>
      <c r="B384" s="105"/>
      <c r="C384" s="105"/>
      <c r="D384" s="105"/>
      <c r="E384" s="105"/>
      <c r="F384" s="120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5"/>
    </row>
    <row r="385" ht="15.75" customHeight="1">
      <c r="A385" s="105"/>
      <c r="B385" s="105"/>
      <c r="C385" s="105"/>
      <c r="D385" s="105"/>
      <c r="E385" s="105"/>
      <c r="F385" s="120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5"/>
      <c r="AD385" s="105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5"/>
    </row>
    <row r="386" ht="15.75" customHeight="1">
      <c r="A386" s="105"/>
      <c r="B386" s="105"/>
      <c r="C386" s="105"/>
      <c r="D386" s="105"/>
      <c r="E386" s="105"/>
      <c r="F386" s="120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105"/>
      <c r="AA386" s="105"/>
      <c r="AB386" s="105"/>
      <c r="AC386" s="105"/>
      <c r="AD386" s="105"/>
      <c r="AE386" s="105"/>
      <c r="AF386" s="105"/>
      <c r="AG386" s="105"/>
      <c r="AH386" s="105"/>
      <c r="AI386" s="105"/>
      <c r="AJ386" s="105"/>
      <c r="AK386" s="105"/>
      <c r="AL386" s="105"/>
      <c r="AM386" s="105"/>
      <c r="AN386" s="105"/>
      <c r="AO386" s="105"/>
    </row>
    <row r="387" ht="15.75" customHeight="1">
      <c r="A387" s="105"/>
      <c r="B387" s="105"/>
      <c r="C387" s="105"/>
      <c r="D387" s="105"/>
      <c r="E387" s="105"/>
      <c r="F387" s="120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5"/>
      <c r="AD387" s="105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  <c r="AO387" s="105"/>
    </row>
    <row r="388" ht="15.75" customHeight="1">
      <c r="A388" s="105"/>
      <c r="B388" s="105"/>
      <c r="C388" s="105"/>
      <c r="D388" s="105"/>
      <c r="E388" s="105"/>
      <c r="F388" s="120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5"/>
      <c r="AD388" s="105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5"/>
    </row>
    <row r="389" ht="15.75" customHeight="1">
      <c r="A389" s="105"/>
      <c r="B389" s="105"/>
      <c r="C389" s="105"/>
      <c r="D389" s="105"/>
      <c r="E389" s="105"/>
      <c r="F389" s="120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5"/>
      <c r="AD389" s="105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5"/>
    </row>
    <row r="390" ht="15.75" customHeight="1">
      <c r="A390" s="105"/>
      <c r="B390" s="105"/>
      <c r="C390" s="105"/>
      <c r="D390" s="105"/>
      <c r="E390" s="105"/>
      <c r="F390" s="120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5"/>
      <c r="AD390" s="105"/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  <c r="AO390" s="105"/>
    </row>
    <row r="391" ht="15.75" customHeight="1">
      <c r="A391" s="105"/>
      <c r="B391" s="105"/>
      <c r="C391" s="105"/>
      <c r="D391" s="105"/>
      <c r="E391" s="105"/>
      <c r="F391" s="120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5"/>
      <c r="AD391" s="105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5"/>
    </row>
    <row r="392" ht="15.75" customHeight="1">
      <c r="A392" s="105"/>
      <c r="B392" s="105"/>
      <c r="C392" s="105"/>
      <c r="D392" s="105"/>
      <c r="E392" s="105"/>
      <c r="F392" s="120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5"/>
      <c r="AD392" s="105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5"/>
    </row>
    <row r="393" ht="15.75" customHeight="1">
      <c r="A393" s="105"/>
      <c r="B393" s="105"/>
      <c r="C393" s="105"/>
      <c r="D393" s="105"/>
      <c r="E393" s="105"/>
      <c r="F393" s="120"/>
      <c r="G393" s="105"/>
      <c r="H393" s="105"/>
      <c r="I393" s="105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05"/>
      <c r="AA393" s="105"/>
      <c r="AB393" s="105"/>
      <c r="AC393" s="105"/>
      <c r="AD393" s="105"/>
      <c r="AE393" s="105"/>
      <c r="AF393" s="105"/>
      <c r="AG393" s="105"/>
      <c r="AH393" s="105"/>
      <c r="AI393" s="105"/>
      <c r="AJ393" s="105"/>
      <c r="AK393" s="105"/>
      <c r="AL393" s="105"/>
      <c r="AM393" s="105"/>
      <c r="AN393" s="105"/>
      <c r="AO393" s="105"/>
    </row>
    <row r="394" ht="15.75" customHeight="1">
      <c r="A394" s="105"/>
      <c r="B394" s="105"/>
      <c r="C394" s="105"/>
      <c r="D394" s="105"/>
      <c r="E394" s="105"/>
      <c r="F394" s="120"/>
      <c r="G394" s="105"/>
      <c r="H394" s="105"/>
      <c r="I394" s="105"/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  <c r="Z394" s="105"/>
      <c r="AA394" s="105"/>
      <c r="AB394" s="105"/>
      <c r="AC394" s="105"/>
      <c r="AD394" s="105"/>
      <c r="AE394" s="105"/>
      <c r="AF394" s="105"/>
      <c r="AG394" s="105"/>
      <c r="AH394" s="105"/>
      <c r="AI394" s="105"/>
      <c r="AJ394" s="105"/>
      <c r="AK394" s="105"/>
      <c r="AL394" s="105"/>
      <c r="AM394" s="105"/>
      <c r="AN394" s="105"/>
      <c r="AO394" s="105"/>
    </row>
    <row r="395" ht="15.75" customHeight="1">
      <c r="A395" s="105"/>
      <c r="B395" s="105"/>
      <c r="C395" s="105"/>
      <c r="D395" s="105"/>
      <c r="E395" s="105"/>
      <c r="F395" s="120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5"/>
      <c r="AD395" s="105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5"/>
    </row>
    <row r="396" ht="15.75" customHeight="1">
      <c r="A396" s="105"/>
      <c r="B396" s="105"/>
      <c r="C396" s="105"/>
      <c r="D396" s="105"/>
      <c r="E396" s="105"/>
      <c r="F396" s="120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5"/>
      <c r="AD396" s="105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5"/>
    </row>
    <row r="397" ht="15.75" customHeight="1">
      <c r="A397" s="105"/>
      <c r="B397" s="105"/>
      <c r="C397" s="105"/>
      <c r="D397" s="105"/>
      <c r="E397" s="105"/>
      <c r="F397" s="120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5"/>
      <c r="AD397" s="105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5"/>
    </row>
    <row r="398" ht="15.75" customHeight="1">
      <c r="A398" s="105"/>
      <c r="B398" s="105"/>
      <c r="C398" s="105"/>
      <c r="D398" s="105"/>
      <c r="E398" s="105"/>
      <c r="F398" s="120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5"/>
      <c r="AD398" s="105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5"/>
    </row>
    <row r="399" ht="15.75" customHeight="1">
      <c r="A399" s="105"/>
      <c r="B399" s="105"/>
      <c r="C399" s="105"/>
      <c r="D399" s="105"/>
      <c r="E399" s="105"/>
      <c r="F399" s="120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5"/>
      <c r="AD399" s="105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5"/>
    </row>
    <row r="400" ht="15.75" customHeight="1">
      <c r="A400" s="105"/>
      <c r="B400" s="105"/>
      <c r="C400" s="105"/>
      <c r="D400" s="105"/>
      <c r="E400" s="105"/>
      <c r="F400" s="120"/>
      <c r="G400" s="105"/>
      <c r="H400" s="105"/>
      <c r="I400" s="105"/>
      <c r="J400" s="105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  <c r="Z400" s="105"/>
      <c r="AA400" s="105"/>
      <c r="AB400" s="105"/>
      <c r="AC400" s="105"/>
      <c r="AD400" s="105"/>
      <c r="AE400" s="105"/>
      <c r="AF400" s="105"/>
      <c r="AG400" s="105"/>
      <c r="AH400" s="105"/>
      <c r="AI400" s="105"/>
      <c r="AJ400" s="105"/>
      <c r="AK400" s="105"/>
      <c r="AL400" s="105"/>
      <c r="AM400" s="105"/>
      <c r="AN400" s="105"/>
      <c r="AO400" s="105"/>
    </row>
    <row r="401" ht="15.75" customHeight="1">
      <c r="A401" s="105"/>
      <c r="B401" s="105"/>
      <c r="C401" s="105"/>
      <c r="D401" s="105"/>
      <c r="E401" s="105"/>
      <c r="F401" s="120"/>
      <c r="G401" s="105"/>
      <c r="H401" s="105"/>
      <c r="I401" s="105"/>
      <c r="J401" s="105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  <c r="Z401" s="105"/>
      <c r="AA401" s="105"/>
      <c r="AB401" s="105"/>
      <c r="AC401" s="105"/>
      <c r="AD401" s="105"/>
      <c r="AE401" s="105"/>
      <c r="AF401" s="105"/>
      <c r="AG401" s="105"/>
      <c r="AH401" s="105"/>
      <c r="AI401" s="105"/>
      <c r="AJ401" s="105"/>
      <c r="AK401" s="105"/>
      <c r="AL401" s="105"/>
      <c r="AM401" s="105"/>
      <c r="AN401" s="105"/>
      <c r="AO401" s="105"/>
    </row>
    <row r="402" ht="15.75" customHeight="1">
      <c r="A402" s="105"/>
      <c r="B402" s="105"/>
      <c r="C402" s="105"/>
      <c r="D402" s="105"/>
      <c r="E402" s="105"/>
      <c r="F402" s="120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5"/>
      <c r="AD402" s="105"/>
      <c r="AE402" s="105"/>
      <c r="AF402" s="105"/>
      <c r="AG402" s="105"/>
      <c r="AH402" s="105"/>
      <c r="AI402" s="105"/>
      <c r="AJ402" s="105"/>
      <c r="AK402" s="105"/>
      <c r="AL402" s="105"/>
      <c r="AM402" s="105"/>
      <c r="AN402" s="105"/>
      <c r="AO402" s="105"/>
    </row>
    <row r="403" ht="15.75" customHeight="1">
      <c r="A403" s="105"/>
      <c r="B403" s="105"/>
      <c r="C403" s="105"/>
      <c r="D403" s="105"/>
      <c r="E403" s="105"/>
      <c r="F403" s="120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5"/>
      <c r="AD403" s="105"/>
      <c r="AE403" s="105"/>
      <c r="AF403" s="105"/>
      <c r="AG403" s="105"/>
      <c r="AH403" s="105"/>
      <c r="AI403" s="105"/>
      <c r="AJ403" s="105"/>
      <c r="AK403" s="105"/>
      <c r="AL403" s="105"/>
      <c r="AM403" s="105"/>
      <c r="AN403" s="105"/>
      <c r="AO403" s="105"/>
    </row>
    <row r="404" ht="15.75" customHeight="1">
      <c r="A404" s="105"/>
      <c r="B404" s="105"/>
      <c r="C404" s="105"/>
      <c r="D404" s="105"/>
      <c r="E404" s="105"/>
      <c r="F404" s="120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5"/>
      <c r="AD404" s="105"/>
      <c r="AE404" s="105"/>
      <c r="AF404" s="105"/>
      <c r="AG404" s="105"/>
      <c r="AH404" s="105"/>
      <c r="AI404" s="105"/>
      <c r="AJ404" s="105"/>
      <c r="AK404" s="105"/>
      <c r="AL404" s="105"/>
      <c r="AM404" s="105"/>
      <c r="AN404" s="105"/>
      <c r="AO404" s="105"/>
    </row>
    <row r="405" ht="15.75" customHeight="1">
      <c r="A405" s="105"/>
      <c r="B405" s="105"/>
      <c r="C405" s="105"/>
      <c r="D405" s="105"/>
      <c r="E405" s="105"/>
      <c r="F405" s="120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5"/>
      <c r="AD405" s="105"/>
      <c r="AE405" s="105"/>
      <c r="AF405" s="105"/>
      <c r="AG405" s="105"/>
      <c r="AH405" s="105"/>
      <c r="AI405" s="105"/>
      <c r="AJ405" s="105"/>
      <c r="AK405" s="105"/>
      <c r="AL405" s="105"/>
      <c r="AM405" s="105"/>
      <c r="AN405" s="105"/>
      <c r="AO405" s="105"/>
    </row>
    <row r="406" ht="15.75" customHeight="1">
      <c r="A406" s="105"/>
      <c r="B406" s="105"/>
      <c r="C406" s="105"/>
      <c r="D406" s="105"/>
      <c r="E406" s="105"/>
      <c r="F406" s="120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5"/>
      <c r="AD406" s="105"/>
      <c r="AE406" s="105"/>
      <c r="AF406" s="105"/>
      <c r="AG406" s="105"/>
      <c r="AH406" s="105"/>
      <c r="AI406" s="105"/>
      <c r="AJ406" s="105"/>
      <c r="AK406" s="105"/>
      <c r="AL406" s="105"/>
      <c r="AM406" s="105"/>
      <c r="AN406" s="105"/>
      <c r="AO406" s="105"/>
    </row>
    <row r="407" ht="15.75" customHeight="1">
      <c r="A407" s="105"/>
      <c r="B407" s="105"/>
      <c r="C407" s="105"/>
      <c r="D407" s="105"/>
      <c r="E407" s="105"/>
      <c r="F407" s="120"/>
      <c r="G407" s="105"/>
      <c r="H407" s="105"/>
      <c r="I407" s="105"/>
      <c r="J407" s="105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  <c r="Z407" s="105"/>
      <c r="AA407" s="105"/>
      <c r="AB407" s="105"/>
      <c r="AC407" s="105"/>
      <c r="AD407" s="105"/>
      <c r="AE407" s="105"/>
      <c r="AF407" s="105"/>
      <c r="AG407" s="105"/>
      <c r="AH407" s="105"/>
      <c r="AI407" s="105"/>
      <c r="AJ407" s="105"/>
      <c r="AK407" s="105"/>
      <c r="AL407" s="105"/>
      <c r="AM407" s="105"/>
      <c r="AN407" s="105"/>
      <c r="AO407" s="105"/>
    </row>
    <row r="408" ht="15.75" customHeight="1">
      <c r="A408" s="105"/>
      <c r="B408" s="105"/>
      <c r="C408" s="105"/>
      <c r="D408" s="105"/>
      <c r="E408" s="105"/>
      <c r="F408" s="120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  <c r="Z408" s="105"/>
      <c r="AA408" s="105"/>
      <c r="AB408" s="105"/>
      <c r="AC408" s="105"/>
      <c r="AD408" s="105"/>
      <c r="AE408" s="105"/>
      <c r="AF408" s="105"/>
      <c r="AG408" s="105"/>
      <c r="AH408" s="105"/>
      <c r="AI408" s="105"/>
      <c r="AJ408" s="105"/>
      <c r="AK408" s="105"/>
      <c r="AL408" s="105"/>
      <c r="AM408" s="105"/>
      <c r="AN408" s="105"/>
      <c r="AO408" s="105"/>
    </row>
    <row r="409" ht="15.75" customHeight="1">
      <c r="A409" s="105"/>
      <c r="B409" s="105"/>
      <c r="C409" s="105"/>
      <c r="D409" s="105"/>
      <c r="E409" s="105"/>
      <c r="F409" s="120"/>
      <c r="G409" s="105"/>
      <c r="H409" s="105"/>
      <c r="I409" s="105"/>
      <c r="J409" s="105"/>
      <c r="K409" s="105"/>
      <c r="L409" s="105"/>
      <c r="M409" s="105"/>
      <c r="N409" s="105"/>
      <c r="O409" s="105"/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  <c r="Z409" s="105"/>
      <c r="AA409" s="105"/>
      <c r="AB409" s="105"/>
      <c r="AC409" s="105"/>
      <c r="AD409" s="105"/>
      <c r="AE409" s="105"/>
      <c r="AF409" s="105"/>
      <c r="AG409" s="105"/>
      <c r="AH409" s="105"/>
      <c r="AI409" s="105"/>
      <c r="AJ409" s="105"/>
      <c r="AK409" s="105"/>
      <c r="AL409" s="105"/>
      <c r="AM409" s="105"/>
      <c r="AN409" s="105"/>
      <c r="AO409" s="105"/>
    </row>
    <row r="410" ht="15.75" customHeight="1">
      <c r="A410" s="105"/>
      <c r="B410" s="105"/>
      <c r="C410" s="105"/>
      <c r="D410" s="105"/>
      <c r="E410" s="105"/>
      <c r="F410" s="120"/>
      <c r="G410" s="105"/>
      <c r="H410" s="105"/>
      <c r="I410" s="105"/>
      <c r="J410" s="105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  <c r="Z410" s="105"/>
      <c r="AA410" s="105"/>
      <c r="AB410" s="105"/>
      <c r="AC410" s="105"/>
      <c r="AD410" s="105"/>
      <c r="AE410" s="105"/>
      <c r="AF410" s="105"/>
      <c r="AG410" s="105"/>
      <c r="AH410" s="105"/>
      <c r="AI410" s="105"/>
      <c r="AJ410" s="105"/>
      <c r="AK410" s="105"/>
      <c r="AL410" s="105"/>
      <c r="AM410" s="105"/>
      <c r="AN410" s="105"/>
      <c r="AO410" s="105"/>
    </row>
    <row r="411" ht="15.75" customHeight="1">
      <c r="A411" s="105"/>
      <c r="B411" s="105"/>
      <c r="C411" s="105"/>
      <c r="D411" s="105"/>
      <c r="E411" s="105"/>
      <c r="F411" s="120"/>
      <c r="G411" s="105"/>
      <c r="H411" s="105"/>
      <c r="I411" s="105"/>
      <c r="J411" s="105"/>
      <c r="K411" s="105"/>
      <c r="L411" s="105"/>
      <c r="M411" s="105"/>
      <c r="N411" s="105"/>
      <c r="O411" s="105"/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  <c r="Z411" s="105"/>
      <c r="AA411" s="105"/>
      <c r="AB411" s="105"/>
      <c r="AC411" s="105"/>
      <c r="AD411" s="105"/>
      <c r="AE411" s="105"/>
      <c r="AF411" s="105"/>
      <c r="AG411" s="105"/>
      <c r="AH411" s="105"/>
      <c r="AI411" s="105"/>
      <c r="AJ411" s="105"/>
      <c r="AK411" s="105"/>
      <c r="AL411" s="105"/>
      <c r="AM411" s="105"/>
      <c r="AN411" s="105"/>
      <c r="AO411" s="105"/>
    </row>
    <row r="412" ht="15.75" customHeight="1">
      <c r="A412" s="105"/>
      <c r="B412" s="105"/>
      <c r="C412" s="105"/>
      <c r="D412" s="105"/>
      <c r="E412" s="105"/>
      <c r="F412" s="120"/>
      <c r="G412" s="105"/>
      <c r="H412" s="105"/>
      <c r="I412" s="105"/>
      <c r="J412" s="10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  <c r="Z412" s="105"/>
      <c r="AA412" s="105"/>
      <c r="AB412" s="105"/>
      <c r="AC412" s="105"/>
      <c r="AD412" s="105"/>
      <c r="AE412" s="105"/>
      <c r="AF412" s="105"/>
      <c r="AG412" s="105"/>
      <c r="AH412" s="105"/>
      <c r="AI412" s="105"/>
      <c r="AJ412" s="105"/>
      <c r="AK412" s="105"/>
      <c r="AL412" s="105"/>
      <c r="AM412" s="105"/>
      <c r="AN412" s="105"/>
      <c r="AO412" s="105"/>
    </row>
    <row r="413" ht="15.75" customHeight="1">
      <c r="A413" s="105"/>
      <c r="B413" s="105"/>
      <c r="C413" s="105"/>
      <c r="D413" s="105"/>
      <c r="E413" s="105"/>
      <c r="F413" s="120"/>
      <c r="G413" s="105"/>
      <c r="H413" s="105"/>
      <c r="I413" s="105"/>
      <c r="J413" s="105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  <c r="Z413" s="105"/>
      <c r="AA413" s="105"/>
      <c r="AB413" s="105"/>
      <c r="AC413" s="105"/>
      <c r="AD413" s="105"/>
      <c r="AE413" s="105"/>
      <c r="AF413" s="105"/>
      <c r="AG413" s="105"/>
      <c r="AH413" s="105"/>
      <c r="AI413" s="105"/>
      <c r="AJ413" s="105"/>
      <c r="AK413" s="105"/>
      <c r="AL413" s="105"/>
      <c r="AM413" s="105"/>
      <c r="AN413" s="105"/>
      <c r="AO413" s="105"/>
    </row>
    <row r="414" ht="15.75" customHeight="1">
      <c r="A414" s="105"/>
      <c r="B414" s="105"/>
      <c r="C414" s="105"/>
      <c r="D414" s="105"/>
      <c r="E414" s="105"/>
      <c r="F414" s="120"/>
      <c r="G414" s="105"/>
      <c r="H414" s="105"/>
      <c r="I414" s="105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05"/>
      <c r="AA414" s="105"/>
      <c r="AB414" s="105"/>
      <c r="AC414" s="105"/>
      <c r="AD414" s="105"/>
      <c r="AE414" s="105"/>
      <c r="AF414" s="105"/>
      <c r="AG414" s="105"/>
      <c r="AH414" s="105"/>
      <c r="AI414" s="105"/>
      <c r="AJ414" s="105"/>
      <c r="AK414" s="105"/>
      <c r="AL414" s="105"/>
      <c r="AM414" s="105"/>
      <c r="AN414" s="105"/>
      <c r="AO414" s="105"/>
    </row>
    <row r="415" ht="15.75" customHeight="1">
      <c r="A415" s="105"/>
      <c r="B415" s="105"/>
      <c r="C415" s="105"/>
      <c r="D415" s="105"/>
      <c r="E415" s="105"/>
      <c r="F415" s="120"/>
      <c r="G415" s="105"/>
      <c r="H415" s="105"/>
      <c r="I415" s="105"/>
      <c r="J415" s="105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  <c r="AG415" s="105"/>
      <c r="AH415" s="105"/>
      <c r="AI415" s="105"/>
      <c r="AJ415" s="105"/>
      <c r="AK415" s="105"/>
      <c r="AL415" s="105"/>
      <c r="AM415" s="105"/>
      <c r="AN415" s="105"/>
      <c r="AO415" s="105"/>
    </row>
    <row r="416" ht="15.75" customHeight="1">
      <c r="A416" s="105"/>
      <c r="B416" s="105"/>
      <c r="C416" s="105"/>
      <c r="D416" s="105"/>
      <c r="E416" s="105"/>
      <c r="F416" s="120"/>
      <c r="G416" s="105"/>
      <c r="H416" s="105"/>
      <c r="I416" s="105"/>
      <c r="J416" s="10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  <c r="Z416" s="105"/>
      <c r="AA416" s="105"/>
      <c r="AB416" s="105"/>
      <c r="AC416" s="105"/>
      <c r="AD416" s="105"/>
      <c r="AE416" s="105"/>
      <c r="AF416" s="105"/>
      <c r="AG416" s="105"/>
      <c r="AH416" s="105"/>
      <c r="AI416" s="105"/>
      <c r="AJ416" s="105"/>
      <c r="AK416" s="105"/>
      <c r="AL416" s="105"/>
      <c r="AM416" s="105"/>
      <c r="AN416" s="105"/>
      <c r="AO416" s="105"/>
    </row>
    <row r="417" ht="15.75" customHeight="1">
      <c r="A417" s="105"/>
      <c r="B417" s="105"/>
      <c r="C417" s="105"/>
      <c r="D417" s="105"/>
      <c r="E417" s="105"/>
      <c r="F417" s="120"/>
      <c r="G417" s="105"/>
      <c r="H417" s="105"/>
      <c r="I417" s="105"/>
      <c r="J417" s="10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  <c r="AG417" s="105"/>
      <c r="AH417" s="105"/>
      <c r="AI417" s="105"/>
      <c r="AJ417" s="105"/>
      <c r="AK417" s="105"/>
      <c r="AL417" s="105"/>
      <c r="AM417" s="105"/>
      <c r="AN417" s="105"/>
      <c r="AO417" s="105"/>
    </row>
    <row r="418" ht="15.75" customHeight="1">
      <c r="A418" s="105"/>
      <c r="B418" s="105"/>
      <c r="C418" s="105"/>
      <c r="D418" s="105"/>
      <c r="E418" s="105"/>
      <c r="F418" s="120"/>
      <c r="G418" s="105"/>
      <c r="H418" s="105"/>
      <c r="I418" s="105"/>
      <c r="J418" s="10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  <c r="AG418" s="105"/>
      <c r="AH418" s="105"/>
      <c r="AI418" s="105"/>
      <c r="AJ418" s="105"/>
      <c r="AK418" s="105"/>
      <c r="AL418" s="105"/>
      <c r="AM418" s="105"/>
      <c r="AN418" s="105"/>
      <c r="AO418" s="105"/>
    </row>
    <row r="419" ht="15.75" customHeight="1">
      <c r="A419" s="105"/>
      <c r="B419" s="105"/>
      <c r="C419" s="105"/>
      <c r="D419" s="105"/>
      <c r="E419" s="105"/>
      <c r="F419" s="120"/>
      <c r="G419" s="105"/>
      <c r="H419" s="105"/>
      <c r="I419" s="105"/>
      <c r="J419" s="10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  <c r="AG419" s="105"/>
      <c r="AH419" s="105"/>
      <c r="AI419" s="105"/>
      <c r="AJ419" s="105"/>
      <c r="AK419" s="105"/>
      <c r="AL419" s="105"/>
      <c r="AM419" s="105"/>
      <c r="AN419" s="105"/>
      <c r="AO419" s="105"/>
    </row>
    <row r="420" ht="15.75" customHeight="1">
      <c r="A420" s="105"/>
      <c r="B420" s="105"/>
      <c r="C420" s="105"/>
      <c r="D420" s="105"/>
      <c r="E420" s="105"/>
      <c r="F420" s="120"/>
      <c r="G420" s="105"/>
      <c r="H420" s="105"/>
      <c r="I420" s="105"/>
      <c r="J420" s="10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  <c r="AG420" s="105"/>
      <c r="AH420" s="105"/>
      <c r="AI420" s="105"/>
      <c r="AJ420" s="105"/>
      <c r="AK420" s="105"/>
      <c r="AL420" s="105"/>
      <c r="AM420" s="105"/>
      <c r="AN420" s="105"/>
      <c r="AO420" s="105"/>
    </row>
    <row r="421" ht="15.75" customHeight="1">
      <c r="A421" s="105"/>
      <c r="B421" s="105"/>
      <c r="C421" s="105"/>
      <c r="D421" s="105"/>
      <c r="E421" s="105"/>
      <c r="F421" s="120"/>
      <c r="G421" s="105"/>
      <c r="H421" s="105"/>
      <c r="I421" s="105"/>
      <c r="J421" s="10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  <c r="AG421" s="105"/>
      <c r="AH421" s="105"/>
      <c r="AI421" s="105"/>
      <c r="AJ421" s="105"/>
      <c r="AK421" s="105"/>
      <c r="AL421" s="105"/>
      <c r="AM421" s="105"/>
      <c r="AN421" s="105"/>
      <c r="AO421" s="105"/>
    </row>
    <row r="422" ht="15.75" customHeight="1">
      <c r="A422" s="105"/>
      <c r="B422" s="105"/>
      <c r="C422" s="105"/>
      <c r="D422" s="105"/>
      <c r="E422" s="105"/>
      <c r="F422" s="120"/>
      <c r="G422" s="105"/>
      <c r="H422" s="105"/>
      <c r="I422" s="105"/>
      <c r="J422" s="10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  <c r="AG422" s="105"/>
      <c r="AH422" s="105"/>
      <c r="AI422" s="105"/>
      <c r="AJ422" s="105"/>
      <c r="AK422" s="105"/>
      <c r="AL422" s="105"/>
      <c r="AM422" s="105"/>
      <c r="AN422" s="105"/>
      <c r="AO422" s="105"/>
    </row>
    <row r="423" ht="15.75" customHeight="1">
      <c r="A423" s="105"/>
      <c r="B423" s="105"/>
      <c r="C423" s="105"/>
      <c r="D423" s="105"/>
      <c r="E423" s="105"/>
      <c r="F423" s="120"/>
      <c r="G423" s="105"/>
      <c r="H423" s="105"/>
      <c r="I423" s="105"/>
      <c r="J423" s="10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  <c r="AG423" s="105"/>
      <c r="AH423" s="105"/>
      <c r="AI423" s="105"/>
      <c r="AJ423" s="105"/>
      <c r="AK423" s="105"/>
      <c r="AL423" s="105"/>
      <c r="AM423" s="105"/>
      <c r="AN423" s="105"/>
      <c r="AO423" s="105"/>
    </row>
    <row r="424" ht="15.75" customHeight="1">
      <c r="A424" s="105"/>
      <c r="B424" s="105"/>
      <c r="C424" s="105"/>
      <c r="D424" s="105"/>
      <c r="E424" s="105"/>
      <c r="F424" s="120"/>
      <c r="G424" s="105"/>
      <c r="H424" s="105"/>
      <c r="I424" s="105"/>
      <c r="J424" s="105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  <c r="AG424" s="105"/>
      <c r="AH424" s="105"/>
      <c r="AI424" s="105"/>
      <c r="AJ424" s="105"/>
      <c r="AK424" s="105"/>
      <c r="AL424" s="105"/>
      <c r="AM424" s="105"/>
      <c r="AN424" s="105"/>
      <c r="AO424" s="105"/>
    </row>
    <row r="425" ht="15.75" customHeight="1">
      <c r="A425" s="105"/>
      <c r="B425" s="105"/>
      <c r="C425" s="105"/>
      <c r="D425" s="105"/>
      <c r="E425" s="105"/>
      <c r="F425" s="120"/>
      <c r="G425" s="105"/>
      <c r="H425" s="105"/>
      <c r="I425" s="105"/>
      <c r="J425" s="105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  <c r="AG425" s="105"/>
      <c r="AH425" s="105"/>
      <c r="AI425" s="105"/>
      <c r="AJ425" s="105"/>
      <c r="AK425" s="105"/>
      <c r="AL425" s="105"/>
      <c r="AM425" s="105"/>
      <c r="AN425" s="105"/>
      <c r="AO425" s="105"/>
    </row>
    <row r="426" ht="15.75" customHeight="1">
      <c r="A426" s="105"/>
      <c r="B426" s="105"/>
      <c r="C426" s="105"/>
      <c r="D426" s="105"/>
      <c r="E426" s="105"/>
      <c r="F426" s="120"/>
      <c r="G426" s="105"/>
      <c r="H426" s="105"/>
      <c r="I426" s="105"/>
      <c r="J426" s="105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  <c r="AG426" s="105"/>
      <c r="AH426" s="105"/>
      <c r="AI426" s="105"/>
      <c r="AJ426" s="105"/>
      <c r="AK426" s="105"/>
      <c r="AL426" s="105"/>
      <c r="AM426" s="105"/>
      <c r="AN426" s="105"/>
      <c r="AO426" s="105"/>
    </row>
    <row r="427" ht="15.75" customHeight="1">
      <c r="A427" s="105"/>
      <c r="B427" s="105"/>
      <c r="C427" s="105"/>
      <c r="D427" s="105"/>
      <c r="E427" s="105"/>
      <c r="F427" s="120"/>
      <c r="G427" s="105"/>
      <c r="H427" s="105"/>
      <c r="I427" s="105"/>
      <c r="J427" s="105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  <c r="AG427" s="105"/>
      <c r="AH427" s="105"/>
      <c r="AI427" s="105"/>
      <c r="AJ427" s="105"/>
      <c r="AK427" s="105"/>
      <c r="AL427" s="105"/>
      <c r="AM427" s="105"/>
      <c r="AN427" s="105"/>
      <c r="AO427" s="105"/>
    </row>
    <row r="428" ht="15.75" customHeight="1">
      <c r="A428" s="105"/>
      <c r="B428" s="105"/>
      <c r="C428" s="105"/>
      <c r="D428" s="105"/>
      <c r="E428" s="105"/>
      <c r="F428" s="120"/>
      <c r="G428" s="105"/>
      <c r="H428" s="105"/>
      <c r="I428" s="105"/>
      <c r="J428" s="105"/>
      <c r="K428" s="105"/>
      <c r="L428" s="105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  <c r="AG428" s="105"/>
      <c r="AH428" s="105"/>
      <c r="AI428" s="105"/>
      <c r="AJ428" s="105"/>
      <c r="AK428" s="105"/>
      <c r="AL428" s="105"/>
      <c r="AM428" s="105"/>
      <c r="AN428" s="105"/>
      <c r="AO428" s="105"/>
    </row>
    <row r="429" ht="15.75" customHeight="1">
      <c r="A429" s="105"/>
      <c r="B429" s="105"/>
      <c r="C429" s="105"/>
      <c r="D429" s="105"/>
      <c r="E429" s="105"/>
      <c r="F429" s="120"/>
      <c r="G429" s="105"/>
      <c r="H429" s="105"/>
      <c r="I429" s="105"/>
      <c r="J429" s="105"/>
      <c r="K429" s="105"/>
      <c r="L429" s="105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  <c r="AG429" s="105"/>
      <c r="AH429" s="105"/>
      <c r="AI429" s="105"/>
      <c r="AJ429" s="105"/>
      <c r="AK429" s="105"/>
      <c r="AL429" s="105"/>
      <c r="AM429" s="105"/>
      <c r="AN429" s="105"/>
      <c r="AO429" s="105"/>
    </row>
    <row r="430" ht="15.75" customHeight="1">
      <c r="A430" s="105"/>
      <c r="B430" s="105"/>
      <c r="C430" s="105"/>
      <c r="D430" s="105"/>
      <c r="E430" s="105"/>
      <c r="F430" s="120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  <c r="AG430" s="105"/>
      <c r="AH430" s="105"/>
      <c r="AI430" s="105"/>
      <c r="AJ430" s="105"/>
      <c r="AK430" s="105"/>
      <c r="AL430" s="105"/>
      <c r="AM430" s="105"/>
      <c r="AN430" s="105"/>
      <c r="AO430" s="105"/>
    </row>
    <row r="431" ht="15.75" customHeight="1">
      <c r="A431" s="105"/>
      <c r="B431" s="105"/>
      <c r="C431" s="105"/>
      <c r="D431" s="105"/>
      <c r="E431" s="105"/>
      <c r="F431" s="120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  <c r="AG431" s="105"/>
      <c r="AH431" s="105"/>
      <c r="AI431" s="105"/>
      <c r="AJ431" s="105"/>
      <c r="AK431" s="105"/>
      <c r="AL431" s="105"/>
      <c r="AM431" s="105"/>
      <c r="AN431" s="105"/>
      <c r="AO431" s="105"/>
    </row>
    <row r="432" ht="15.75" customHeight="1">
      <c r="A432" s="105"/>
      <c r="B432" s="105"/>
      <c r="C432" s="105"/>
      <c r="D432" s="105"/>
      <c r="E432" s="105"/>
      <c r="F432" s="120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  <c r="AG432" s="105"/>
      <c r="AH432" s="105"/>
      <c r="AI432" s="105"/>
      <c r="AJ432" s="105"/>
      <c r="AK432" s="105"/>
      <c r="AL432" s="105"/>
      <c r="AM432" s="105"/>
      <c r="AN432" s="105"/>
      <c r="AO432" s="105"/>
    </row>
    <row r="433" ht="15.75" customHeight="1">
      <c r="A433" s="105"/>
      <c r="B433" s="105"/>
      <c r="C433" s="105"/>
      <c r="D433" s="105"/>
      <c r="E433" s="105"/>
      <c r="F433" s="120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  <c r="AG433" s="105"/>
      <c r="AH433" s="105"/>
      <c r="AI433" s="105"/>
      <c r="AJ433" s="105"/>
      <c r="AK433" s="105"/>
      <c r="AL433" s="105"/>
      <c r="AM433" s="105"/>
      <c r="AN433" s="105"/>
      <c r="AO433" s="105"/>
    </row>
    <row r="434" ht="15.75" customHeight="1">
      <c r="A434" s="105"/>
      <c r="B434" s="105"/>
      <c r="C434" s="105"/>
      <c r="D434" s="105"/>
      <c r="E434" s="105"/>
      <c r="F434" s="120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  <c r="AB434" s="105"/>
      <c r="AC434" s="105"/>
      <c r="AD434" s="105"/>
      <c r="AE434" s="105"/>
      <c r="AF434" s="105"/>
      <c r="AG434" s="105"/>
      <c r="AH434" s="105"/>
      <c r="AI434" s="105"/>
      <c r="AJ434" s="105"/>
      <c r="AK434" s="105"/>
      <c r="AL434" s="105"/>
      <c r="AM434" s="105"/>
      <c r="AN434" s="105"/>
      <c r="AO434" s="105"/>
    </row>
    <row r="435" ht="15.75" customHeight="1">
      <c r="A435" s="105"/>
      <c r="B435" s="105"/>
      <c r="C435" s="105"/>
      <c r="D435" s="105"/>
      <c r="E435" s="105"/>
      <c r="F435" s="120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  <c r="AG435" s="105"/>
      <c r="AH435" s="105"/>
      <c r="AI435" s="105"/>
      <c r="AJ435" s="105"/>
      <c r="AK435" s="105"/>
      <c r="AL435" s="105"/>
      <c r="AM435" s="105"/>
      <c r="AN435" s="105"/>
      <c r="AO435" s="105"/>
    </row>
    <row r="436" ht="15.75" customHeight="1">
      <c r="A436" s="105"/>
      <c r="B436" s="105"/>
      <c r="C436" s="105"/>
      <c r="D436" s="105"/>
      <c r="E436" s="105"/>
      <c r="F436" s="120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  <c r="AG436" s="105"/>
      <c r="AH436" s="105"/>
      <c r="AI436" s="105"/>
      <c r="AJ436" s="105"/>
      <c r="AK436" s="105"/>
      <c r="AL436" s="105"/>
      <c r="AM436" s="105"/>
      <c r="AN436" s="105"/>
      <c r="AO436" s="105"/>
    </row>
    <row r="437" ht="15.75" customHeight="1">
      <c r="A437" s="105"/>
      <c r="B437" s="105"/>
      <c r="C437" s="105"/>
      <c r="D437" s="105"/>
      <c r="E437" s="105"/>
      <c r="F437" s="120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  <c r="AB437" s="105"/>
      <c r="AC437" s="105"/>
      <c r="AD437" s="105"/>
      <c r="AE437" s="105"/>
      <c r="AF437" s="105"/>
      <c r="AG437" s="105"/>
      <c r="AH437" s="105"/>
      <c r="AI437" s="105"/>
      <c r="AJ437" s="105"/>
      <c r="AK437" s="105"/>
      <c r="AL437" s="105"/>
      <c r="AM437" s="105"/>
      <c r="AN437" s="105"/>
      <c r="AO437" s="105"/>
    </row>
    <row r="438" ht="15.75" customHeight="1">
      <c r="A438" s="105"/>
      <c r="B438" s="105"/>
      <c r="C438" s="105"/>
      <c r="D438" s="105"/>
      <c r="E438" s="105"/>
      <c r="F438" s="120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  <c r="AB438" s="105"/>
      <c r="AC438" s="105"/>
      <c r="AD438" s="105"/>
      <c r="AE438" s="105"/>
      <c r="AF438" s="105"/>
      <c r="AG438" s="105"/>
      <c r="AH438" s="105"/>
      <c r="AI438" s="105"/>
      <c r="AJ438" s="105"/>
      <c r="AK438" s="105"/>
      <c r="AL438" s="105"/>
      <c r="AM438" s="105"/>
      <c r="AN438" s="105"/>
      <c r="AO438" s="105"/>
    </row>
    <row r="439" ht="15.75" customHeight="1">
      <c r="A439" s="105"/>
      <c r="B439" s="105"/>
      <c r="C439" s="105"/>
      <c r="D439" s="105"/>
      <c r="E439" s="105"/>
      <c r="F439" s="120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  <c r="AB439" s="105"/>
      <c r="AC439" s="105"/>
      <c r="AD439" s="105"/>
      <c r="AE439" s="105"/>
      <c r="AF439" s="105"/>
      <c r="AG439" s="105"/>
      <c r="AH439" s="105"/>
      <c r="AI439" s="105"/>
      <c r="AJ439" s="105"/>
      <c r="AK439" s="105"/>
      <c r="AL439" s="105"/>
      <c r="AM439" s="105"/>
      <c r="AN439" s="105"/>
      <c r="AO439" s="105"/>
    </row>
    <row r="440" ht="15.75" customHeight="1">
      <c r="A440" s="105"/>
      <c r="B440" s="105"/>
      <c r="C440" s="105"/>
      <c r="D440" s="105"/>
      <c r="E440" s="105"/>
      <c r="F440" s="120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  <c r="AB440" s="105"/>
      <c r="AC440" s="105"/>
      <c r="AD440" s="105"/>
      <c r="AE440" s="105"/>
      <c r="AF440" s="105"/>
      <c r="AG440" s="105"/>
      <c r="AH440" s="105"/>
      <c r="AI440" s="105"/>
      <c r="AJ440" s="105"/>
      <c r="AK440" s="105"/>
      <c r="AL440" s="105"/>
      <c r="AM440" s="105"/>
      <c r="AN440" s="105"/>
      <c r="AO440" s="105"/>
    </row>
    <row r="441" ht="15.75" customHeight="1">
      <c r="A441" s="105"/>
      <c r="B441" s="105"/>
      <c r="C441" s="105"/>
      <c r="D441" s="105"/>
      <c r="E441" s="105"/>
      <c r="F441" s="120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  <c r="AB441" s="105"/>
      <c r="AC441" s="105"/>
      <c r="AD441" s="105"/>
      <c r="AE441" s="105"/>
      <c r="AF441" s="105"/>
      <c r="AG441" s="105"/>
      <c r="AH441" s="105"/>
      <c r="AI441" s="105"/>
      <c r="AJ441" s="105"/>
      <c r="AK441" s="105"/>
      <c r="AL441" s="105"/>
      <c r="AM441" s="105"/>
      <c r="AN441" s="105"/>
      <c r="AO441" s="105"/>
    </row>
    <row r="442" ht="15.75" customHeight="1">
      <c r="A442" s="105"/>
      <c r="B442" s="105"/>
      <c r="C442" s="105"/>
      <c r="D442" s="105"/>
      <c r="E442" s="105"/>
      <c r="F442" s="120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  <c r="AB442" s="105"/>
      <c r="AC442" s="105"/>
      <c r="AD442" s="105"/>
      <c r="AE442" s="105"/>
      <c r="AF442" s="105"/>
      <c r="AG442" s="105"/>
      <c r="AH442" s="105"/>
      <c r="AI442" s="105"/>
      <c r="AJ442" s="105"/>
      <c r="AK442" s="105"/>
      <c r="AL442" s="105"/>
      <c r="AM442" s="105"/>
      <c r="AN442" s="105"/>
      <c r="AO442" s="105"/>
    </row>
    <row r="443" ht="15.75" customHeight="1">
      <c r="A443" s="105"/>
      <c r="B443" s="105"/>
      <c r="C443" s="105"/>
      <c r="D443" s="105"/>
      <c r="E443" s="105"/>
      <c r="F443" s="120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  <c r="AB443" s="105"/>
      <c r="AC443" s="105"/>
      <c r="AD443" s="105"/>
      <c r="AE443" s="105"/>
      <c r="AF443" s="105"/>
      <c r="AG443" s="105"/>
      <c r="AH443" s="105"/>
      <c r="AI443" s="105"/>
      <c r="AJ443" s="105"/>
      <c r="AK443" s="105"/>
      <c r="AL443" s="105"/>
      <c r="AM443" s="105"/>
      <c r="AN443" s="105"/>
      <c r="AO443" s="105"/>
    </row>
    <row r="444" ht="15.75" customHeight="1">
      <c r="A444" s="105"/>
      <c r="B444" s="105"/>
      <c r="C444" s="105"/>
      <c r="D444" s="105"/>
      <c r="E444" s="105"/>
      <c r="F444" s="120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  <c r="AB444" s="105"/>
      <c r="AC444" s="105"/>
      <c r="AD444" s="105"/>
      <c r="AE444" s="105"/>
      <c r="AF444" s="105"/>
      <c r="AG444" s="105"/>
      <c r="AH444" s="105"/>
      <c r="AI444" s="105"/>
      <c r="AJ444" s="105"/>
      <c r="AK444" s="105"/>
      <c r="AL444" s="105"/>
      <c r="AM444" s="105"/>
      <c r="AN444" s="105"/>
      <c r="AO444" s="105"/>
    </row>
    <row r="445" ht="15.75" customHeight="1">
      <c r="A445" s="105"/>
      <c r="B445" s="105"/>
      <c r="C445" s="105"/>
      <c r="D445" s="105"/>
      <c r="E445" s="105"/>
      <c r="F445" s="120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  <c r="AB445" s="105"/>
      <c r="AC445" s="105"/>
      <c r="AD445" s="105"/>
      <c r="AE445" s="105"/>
      <c r="AF445" s="105"/>
      <c r="AG445" s="105"/>
      <c r="AH445" s="105"/>
      <c r="AI445" s="105"/>
      <c r="AJ445" s="105"/>
      <c r="AK445" s="105"/>
      <c r="AL445" s="105"/>
      <c r="AM445" s="105"/>
      <c r="AN445" s="105"/>
      <c r="AO445" s="105"/>
    </row>
    <row r="446" ht="15.75" customHeight="1">
      <c r="A446" s="105"/>
      <c r="B446" s="105"/>
      <c r="C446" s="105"/>
      <c r="D446" s="105"/>
      <c r="E446" s="105"/>
      <c r="F446" s="120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  <c r="AB446" s="105"/>
      <c r="AC446" s="105"/>
      <c r="AD446" s="105"/>
      <c r="AE446" s="105"/>
      <c r="AF446" s="105"/>
      <c r="AG446" s="105"/>
      <c r="AH446" s="105"/>
      <c r="AI446" s="105"/>
      <c r="AJ446" s="105"/>
      <c r="AK446" s="105"/>
      <c r="AL446" s="105"/>
      <c r="AM446" s="105"/>
      <c r="AN446" s="105"/>
      <c r="AO446" s="105"/>
    </row>
    <row r="447" ht="15.75" customHeight="1">
      <c r="A447" s="105"/>
      <c r="B447" s="105"/>
      <c r="C447" s="105"/>
      <c r="D447" s="105"/>
      <c r="E447" s="105"/>
      <c r="F447" s="120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  <c r="AB447" s="105"/>
      <c r="AC447" s="105"/>
      <c r="AD447" s="105"/>
      <c r="AE447" s="105"/>
      <c r="AF447" s="105"/>
      <c r="AG447" s="105"/>
      <c r="AH447" s="105"/>
      <c r="AI447" s="105"/>
      <c r="AJ447" s="105"/>
      <c r="AK447" s="105"/>
      <c r="AL447" s="105"/>
      <c r="AM447" s="105"/>
      <c r="AN447" s="105"/>
      <c r="AO447" s="105"/>
    </row>
    <row r="448" ht="15.75" customHeight="1">
      <c r="A448" s="105"/>
      <c r="B448" s="105"/>
      <c r="C448" s="105"/>
      <c r="D448" s="105"/>
      <c r="E448" s="105"/>
      <c r="F448" s="120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  <c r="AB448" s="105"/>
      <c r="AC448" s="105"/>
      <c r="AD448" s="105"/>
      <c r="AE448" s="105"/>
      <c r="AF448" s="105"/>
      <c r="AG448" s="105"/>
      <c r="AH448" s="105"/>
      <c r="AI448" s="105"/>
      <c r="AJ448" s="105"/>
      <c r="AK448" s="105"/>
      <c r="AL448" s="105"/>
      <c r="AM448" s="105"/>
      <c r="AN448" s="105"/>
      <c r="AO448" s="105"/>
    </row>
    <row r="449" ht="15.75" customHeight="1">
      <c r="A449" s="105"/>
      <c r="B449" s="105"/>
      <c r="C449" s="105"/>
      <c r="D449" s="105"/>
      <c r="E449" s="105"/>
      <c r="F449" s="120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  <c r="AB449" s="105"/>
      <c r="AC449" s="105"/>
      <c r="AD449" s="105"/>
      <c r="AE449" s="105"/>
      <c r="AF449" s="105"/>
      <c r="AG449" s="105"/>
      <c r="AH449" s="105"/>
      <c r="AI449" s="105"/>
      <c r="AJ449" s="105"/>
      <c r="AK449" s="105"/>
      <c r="AL449" s="105"/>
      <c r="AM449" s="105"/>
      <c r="AN449" s="105"/>
      <c r="AO449" s="105"/>
    </row>
    <row r="450" ht="15.75" customHeight="1">
      <c r="A450" s="105"/>
      <c r="B450" s="105"/>
      <c r="C450" s="105"/>
      <c r="D450" s="105"/>
      <c r="E450" s="105"/>
      <c r="F450" s="120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  <c r="AE450" s="105"/>
      <c r="AF450" s="105"/>
      <c r="AG450" s="105"/>
      <c r="AH450" s="105"/>
      <c r="AI450" s="105"/>
      <c r="AJ450" s="105"/>
      <c r="AK450" s="105"/>
      <c r="AL450" s="105"/>
      <c r="AM450" s="105"/>
      <c r="AN450" s="105"/>
      <c r="AO450" s="105"/>
    </row>
    <row r="451" ht="15.75" customHeight="1">
      <c r="A451" s="105"/>
      <c r="B451" s="105"/>
      <c r="C451" s="105"/>
      <c r="D451" s="105"/>
      <c r="E451" s="105"/>
      <c r="F451" s="120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  <c r="AE451" s="105"/>
      <c r="AF451" s="105"/>
      <c r="AG451" s="105"/>
      <c r="AH451" s="105"/>
      <c r="AI451" s="105"/>
      <c r="AJ451" s="105"/>
      <c r="AK451" s="105"/>
      <c r="AL451" s="105"/>
      <c r="AM451" s="105"/>
      <c r="AN451" s="105"/>
      <c r="AO451" s="105"/>
    </row>
    <row r="452" ht="15.75" customHeight="1">
      <c r="A452" s="105"/>
      <c r="B452" s="105"/>
      <c r="C452" s="105"/>
      <c r="D452" s="105"/>
      <c r="E452" s="105"/>
      <c r="F452" s="120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  <c r="AB452" s="105"/>
      <c r="AC452" s="105"/>
      <c r="AD452" s="105"/>
      <c r="AE452" s="105"/>
      <c r="AF452" s="105"/>
      <c r="AG452" s="105"/>
      <c r="AH452" s="105"/>
      <c r="AI452" s="105"/>
      <c r="AJ452" s="105"/>
      <c r="AK452" s="105"/>
      <c r="AL452" s="105"/>
      <c r="AM452" s="105"/>
      <c r="AN452" s="105"/>
      <c r="AO452" s="105"/>
    </row>
    <row r="453" ht="15.75" customHeight="1">
      <c r="A453" s="105"/>
      <c r="B453" s="105"/>
      <c r="C453" s="105"/>
      <c r="D453" s="105"/>
      <c r="E453" s="105"/>
      <c r="F453" s="120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  <c r="AB453" s="105"/>
      <c r="AC453" s="105"/>
      <c r="AD453" s="105"/>
      <c r="AE453" s="105"/>
      <c r="AF453" s="105"/>
      <c r="AG453" s="105"/>
      <c r="AH453" s="105"/>
      <c r="AI453" s="105"/>
      <c r="AJ453" s="105"/>
      <c r="AK453" s="105"/>
      <c r="AL453" s="105"/>
      <c r="AM453" s="105"/>
      <c r="AN453" s="105"/>
      <c r="AO453" s="105"/>
    </row>
    <row r="454" ht="15.75" customHeight="1">
      <c r="A454" s="105"/>
      <c r="B454" s="105"/>
      <c r="C454" s="105"/>
      <c r="D454" s="105"/>
      <c r="E454" s="105"/>
      <c r="F454" s="120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  <c r="AB454" s="105"/>
      <c r="AC454" s="105"/>
      <c r="AD454" s="105"/>
      <c r="AE454" s="105"/>
      <c r="AF454" s="105"/>
      <c r="AG454" s="105"/>
      <c r="AH454" s="105"/>
      <c r="AI454" s="105"/>
      <c r="AJ454" s="105"/>
      <c r="AK454" s="105"/>
      <c r="AL454" s="105"/>
      <c r="AM454" s="105"/>
      <c r="AN454" s="105"/>
      <c r="AO454" s="105"/>
    </row>
    <row r="455" ht="15.75" customHeight="1">
      <c r="A455" s="105"/>
      <c r="B455" s="105"/>
      <c r="C455" s="105"/>
      <c r="D455" s="105"/>
      <c r="E455" s="105"/>
      <c r="F455" s="120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  <c r="AB455" s="105"/>
      <c r="AC455" s="105"/>
      <c r="AD455" s="105"/>
      <c r="AE455" s="105"/>
      <c r="AF455" s="105"/>
      <c r="AG455" s="105"/>
      <c r="AH455" s="105"/>
      <c r="AI455" s="105"/>
      <c r="AJ455" s="105"/>
      <c r="AK455" s="105"/>
      <c r="AL455" s="105"/>
      <c r="AM455" s="105"/>
      <c r="AN455" s="105"/>
      <c r="AO455" s="105"/>
    </row>
    <row r="456" ht="15.75" customHeight="1">
      <c r="A456" s="105"/>
      <c r="B456" s="105"/>
      <c r="C456" s="105"/>
      <c r="D456" s="105"/>
      <c r="E456" s="105"/>
      <c r="F456" s="120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  <c r="AB456" s="105"/>
      <c r="AC456" s="105"/>
      <c r="AD456" s="105"/>
      <c r="AE456" s="105"/>
      <c r="AF456" s="105"/>
      <c r="AG456" s="105"/>
      <c r="AH456" s="105"/>
      <c r="AI456" s="105"/>
      <c r="AJ456" s="105"/>
      <c r="AK456" s="105"/>
      <c r="AL456" s="105"/>
      <c r="AM456" s="105"/>
      <c r="AN456" s="105"/>
      <c r="AO456" s="105"/>
    </row>
    <row r="457" ht="15.75" customHeight="1">
      <c r="A457" s="105"/>
      <c r="B457" s="105"/>
      <c r="C457" s="105"/>
      <c r="D457" s="105"/>
      <c r="E457" s="105"/>
      <c r="F457" s="120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  <c r="AB457" s="105"/>
      <c r="AC457" s="105"/>
      <c r="AD457" s="105"/>
      <c r="AE457" s="105"/>
      <c r="AF457" s="105"/>
      <c r="AG457" s="105"/>
      <c r="AH457" s="105"/>
      <c r="AI457" s="105"/>
      <c r="AJ457" s="105"/>
      <c r="AK457" s="105"/>
      <c r="AL457" s="105"/>
      <c r="AM457" s="105"/>
      <c r="AN457" s="105"/>
      <c r="AO457" s="105"/>
    </row>
    <row r="458" ht="15.75" customHeight="1">
      <c r="A458" s="105"/>
      <c r="B458" s="105"/>
      <c r="C458" s="105"/>
      <c r="D458" s="105"/>
      <c r="E458" s="105"/>
      <c r="F458" s="120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  <c r="AB458" s="105"/>
      <c r="AC458" s="105"/>
      <c r="AD458" s="105"/>
      <c r="AE458" s="105"/>
      <c r="AF458" s="105"/>
      <c r="AG458" s="105"/>
      <c r="AH458" s="105"/>
      <c r="AI458" s="105"/>
      <c r="AJ458" s="105"/>
      <c r="AK458" s="105"/>
      <c r="AL458" s="105"/>
      <c r="AM458" s="105"/>
      <c r="AN458" s="105"/>
      <c r="AO458" s="105"/>
    </row>
    <row r="459" ht="15.75" customHeight="1">
      <c r="A459" s="105"/>
      <c r="B459" s="105"/>
      <c r="C459" s="105"/>
      <c r="D459" s="105"/>
      <c r="E459" s="105"/>
      <c r="F459" s="120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  <c r="AB459" s="105"/>
      <c r="AC459" s="105"/>
      <c r="AD459" s="105"/>
      <c r="AE459" s="105"/>
      <c r="AF459" s="105"/>
      <c r="AG459" s="105"/>
      <c r="AH459" s="105"/>
      <c r="AI459" s="105"/>
      <c r="AJ459" s="105"/>
      <c r="AK459" s="105"/>
      <c r="AL459" s="105"/>
      <c r="AM459" s="105"/>
      <c r="AN459" s="105"/>
      <c r="AO459" s="105"/>
    </row>
    <row r="460" ht="15.75" customHeight="1">
      <c r="A460" s="105"/>
      <c r="B460" s="105"/>
      <c r="C460" s="105"/>
      <c r="D460" s="105"/>
      <c r="E460" s="105"/>
      <c r="F460" s="120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  <c r="AB460" s="105"/>
      <c r="AC460" s="105"/>
      <c r="AD460" s="105"/>
      <c r="AE460" s="105"/>
      <c r="AF460" s="105"/>
      <c r="AG460" s="105"/>
      <c r="AH460" s="105"/>
      <c r="AI460" s="105"/>
      <c r="AJ460" s="105"/>
      <c r="AK460" s="105"/>
      <c r="AL460" s="105"/>
      <c r="AM460" s="105"/>
      <c r="AN460" s="105"/>
      <c r="AO460" s="105"/>
    </row>
    <row r="461" ht="15.75" customHeight="1">
      <c r="A461" s="105"/>
      <c r="B461" s="105"/>
      <c r="C461" s="105"/>
      <c r="D461" s="105"/>
      <c r="E461" s="105"/>
      <c r="F461" s="120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  <c r="AB461" s="105"/>
      <c r="AC461" s="105"/>
      <c r="AD461" s="105"/>
      <c r="AE461" s="105"/>
      <c r="AF461" s="105"/>
      <c r="AG461" s="105"/>
      <c r="AH461" s="105"/>
      <c r="AI461" s="105"/>
      <c r="AJ461" s="105"/>
      <c r="AK461" s="105"/>
      <c r="AL461" s="105"/>
      <c r="AM461" s="105"/>
      <c r="AN461" s="105"/>
      <c r="AO461" s="105"/>
    </row>
    <row r="462" ht="15.75" customHeight="1">
      <c r="A462" s="105"/>
      <c r="B462" s="105"/>
      <c r="C462" s="105"/>
      <c r="D462" s="105"/>
      <c r="E462" s="105"/>
      <c r="F462" s="120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  <c r="AB462" s="105"/>
      <c r="AC462" s="105"/>
      <c r="AD462" s="105"/>
      <c r="AE462" s="105"/>
      <c r="AF462" s="105"/>
      <c r="AG462" s="105"/>
      <c r="AH462" s="105"/>
      <c r="AI462" s="105"/>
      <c r="AJ462" s="105"/>
      <c r="AK462" s="105"/>
      <c r="AL462" s="105"/>
      <c r="AM462" s="105"/>
      <c r="AN462" s="105"/>
      <c r="AO462" s="105"/>
    </row>
    <row r="463" ht="15.75" customHeight="1">
      <c r="A463" s="105"/>
      <c r="B463" s="105"/>
      <c r="C463" s="105"/>
      <c r="D463" s="105"/>
      <c r="E463" s="105"/>
      <c r="F463" s="120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  <c r="AB463" s="105"/>
      <c r="AC463" s="105"/>
      <c r="AD463" s="105"/>
      <c r="AE463" s="105"/>
      <c r="AF463" s="105"/>
      <c r="AG463" s="105"/>
      <c r="AH463" s="105"/>
      <c r="AI463" s="105"/>
      <c r="AJ463" s="105"/>
      <c r="AK463" s="105"/>
      <c r="AL463" s="105"/>
      <c r="AM463" s="105"/>
      <c r="AN463" s="105"/>
      <c r="AO463" s="105"/>
    </row>
    <row r="464" ht="15.75" customHeight="1">
      <c r="A464" s="105"/>
      <c r="B464" s="105"/>
      <c r="C464" s="105"/>
      <c r="D464" s="105"/>
      <c r="E464" s="105"/>
      <c r="F464" s="120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  <c r="AB464" s="105"/>
      <c r="AC464" s="105"/>
      <c r="AD464" s="105"/>
      <c r="AE464" s="105"/>
      <c r="AF464" s="105"/>
      <c r="AG464" s="105"/>
      <c r="AH464" s="105"/>
      <c r="AI464" s="105"/>
      <c r="AJ464" s="105"/>
      <c r="AK464" s="105"/>
      <c r="AL464" s="105"/>
      <c r="AM464" s="105"/>
      <c r="AN464" s="105"/>
      <c r="AO464" s="105"/>
    </row>
    <row r="465" ht="15.75" customHeight="1">
      <c r="A465" s="105"/>
      <c r="B465" s="105"/>
      <c r="C465" s="105"/>
      <c r="D465" s="105"/>
      <c r="E465" s="105"/>
      <c r="F465" s="120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  <c r="AB465" s="105"/>
      <c r="AC465" s="105"/>
      <c r="AD465" s="105"/>
      <c r="AE465" s="105"/>
      <c r="AF465" s="105"/>
      <c r="AG465" s="105"/>
      <c r="AH465" s="105"/>
      <c r="AI465" s="105"/>
      <c r="AJ465" s="105"/>
      <c r="AK465" s="105"/>
      <c r="AL465" s="105"/>
      <c r="AM465" s="105"/>
      <c r="AN465" s="105"/>
      <c r="AO465" s="105"/>
    </row>
    <row r="466" ht="15.75" customHeight="1">
      <c r="A466" s="105"/>
      <c r="B466" s="105"/>
      <c r="C466" s="105"/>
      <c r="D466" s="105"/>
      <c r="E466" s="105"/>
      <c r="F466" s="120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  <c r="AB466" s="105"/>
      <c r="AC466" s="105"/>
      <c r="AD466" s="105"/>
      <c r="AE466" s="105"/>
      <c r="AF466" s="105"/>
      <c r="AG466" s="105"/>
      <c r="AH466" s="105"/>
      <c r="AI466" s="105"/>
      <c r="AJ466" s="105"/>
      <c r="AK466" s="105"/>
      <c r="AL466" s="105"/>
      <c r="AM466" s="105"/>
      <c r="AN466" s="105"/>
      <c r="AO466" s="105"/>
    </row>
    <row r="467" ht="15.75" customHeight="1">
      <c r="A467" s="105"/>
      <c r="B467" s="105"/>
      <c r="C467" s="105"/>
      <c r="D467" s="105"/>
      <c r="E467" s="105"/>
      <c r="F467" s="120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  <c r="AB467" s="105"/>
      <c r="AC467" s="105"/>
      <c r="AD467" s="105"/>
      <c r="AE467" s="105"/>
      <c r="AF467" s="105"/>
      <c r="AG467" s="105"/>
      <c r="AH467" s="105"/>
      <c r="AI467" s="105"/>
      <c r="AJ467" s="105"/>
      <c r="AK467" s="105"/>
      <c r="AL467" s="105"/>
      <c r="AM467" s="105"/>
      <c r="AN467" s="105"/>
      <c r="AO467" s="105"/>
    </row>
    <row r="468" ht="15.75" customHeight="1">
      <c r="A468" s="105"/>
      <c r="B468" s="105"/>
      <c r="C468" s="105"/>
      <c r="D468" s="105"/>
      <c r="E468" s="105"/>
      <c r="F468" s="120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  <c r="AB468" s="105"/>
      <c r="AC468" s="105"/>
      <c r="AD468" s="105"/>
      <c r="AE468" s="105"/>
      <c r="AF468" s="105"/>
      <c r="AG468" s="105"/>
      <c r="AH468" s="105"/>
      <c r="AI468" s="105"/>
      <c r="AJ468" s="105"/>
      <c r="AK468" s="105"/>
      <c r="AL468" s="105"/>
      <c r="AM468" s="105"/>
      <c r="AN468" s="105"/>
      <c r="AO468" s="105"/>
    </row>
    <row r="469" ht="15.75" customHeight="1">
      <c r="A469" s="105"/>
      <c r="B469" s="105"/>
      <c r="C469" s="105"/>
      <c r="D469" s="105"/>
      <c r="E469" s="105"/>
      <c r="F469" s="120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  <c r="AB469" s="105"/>
      <c r="AC469" s="105"/>
      <c r="AD469" s="105"/>
      <c r="AE469" s="105"/>
      <c r="AF469" s="105"/>
      <c r="AG469" s="105"/>
      <c r="AH469" s="105"/>
      <c r="AI469" s="105"/>
      <c r="AJ469" s="105"/>
      <c r="AK469" s="105"/>
      <c r="AL469" s="105"/>
      <c r="AM469" s="105"/>
      <c r="AN469" s="105"/>
      <c r="AO469" s="105"/>
    </row>
    <row r="470" ht="15.75" customHeight="1">
      <c r="A470" s="105"/>
      <c r="B470" s="105"/>
      <c r="C470" s="105"/>
      <c r="D470" s="105"/>
      <c r="E470" s="105"/>
      <c r="F470" s="120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  <c r="AB470" s="105"/>
      <c r="AC470" s="105"/>
      <c r="AD470" s="105"/>
      <c r="AE470" s="105"/>
      <c r="AF470" s="105"/>
      <c r="AG470" s="105"/>
      <c r="AH470" s="105"/>
      <c r="AI470" s="105"/>
      <c r="AJ470" s="105"/>
      <c r="AK470" s="105"/>
      <c r="AL470" s="105"/>
      <c r="AM470" s="105"/>
      <c r="AN470" s="105"/>
      <c r="AO470" s="105"/>
    </row>
    <row r="471" ht="15.75" customHeight="1">
      <c r="A471" s="105"/>
      <c r="B471" s="105"/>
      <c r="C471" s="105"/>
      <c r="D471" s="105"/>
      <c r="E471" s="105"/>
      <c r="F471" s="120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  <c r="AB471" s="105"/>
      <c r="AC471" s="105"/>
      <c r="AD471" s="105"/>
      <c r="AE471" s="105"/>
      <c r="AF471" s="105"/>
      <c r="AG471" s="105"/>
      <c r="AH471" s="105"/>
      <c r="AI471" s="105"/>
      <c r="AJ471" s="105"/>
      <c r="AK471" s="105"/>
      <c r="AL471" s="105"/>
      <c r="AM471" s="105"/>
      <c r="AN471" s="105"/>
      <c r="AO471" s="105"/>
    </row>
    <row r="472" ht="15.75" customHeight="1">
      <c r="A472" s="105"/>
      <c r="B472" s="105"/>
      <c r="C472" s="105"/>
      <c r="D472" s="105"/>
      <c r="E472" s="105"/>
      <c r="F472" s="120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  <c r="AE472" s="105"/>
      <c r="AF472" s="105"/>
      <c r="AG472" s="105"/>
      <c r="AH472" s="105"/>
      <c r="AI472" s="105"/>
      <c r="AJ472" s="105"/>
      <c r="AK472" s="105"/>
      <c r="AL472" s="105"/>
      <c r="AM472" s="105"/>
      <c r="AN472" s="105"/>
      <c r="AO472" s="105"/>
    </row>
    <row r="473" ht="15.75" customHeight="1">
      <c r="A473" s="105"/>
      <c r="B473" s="105"/>
      <c r="C473" s="105"/>
      <c r="D473" s="105"/>
      <c r="E473" s="105"/>
      <c r="F473" s="120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  <c r="AB473" s="105"/>
      <c r="AC473" s="105"/>
      <c r="AD473" s="105"/>
      <c r="AE473" s="105"/>
      <c r="AF473" s="105"/>
      <c r="AG473" s="105"/>
      <c r="AH473" s="105"/>
      <c r="AI473" s="105"/>
      <c r="AJ473" s="105"/>
      <c r="AK473" s="105"/>
      <c r="AL473" s="105"/>
      <c r="AM473" s="105"/>
      <c r="AN473" s="105"/>
      <c r="AO473" s="105"/>
    </row>
    <row r="474" ht="15.75" customHeight="1">
      <c r="A474" s="105"/>
      <c r="B474" s="105"/>
      <c r="C474" s="105"/>
      <c r="D474" s="105"/>
      <c r="E474" s="105"/>
      <c r="F474" s="120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  <c r="AB474" s="105"/>
      <c r="AC474" s="105"/>
      <c r="AD474" s="105"/>
      <c r="AE474" s="105"/>
      <c r="AF474" s="105"/>
      <c r="AG474" s="105"/>
      <c r="AH474" s="105"/>
      <c r="AI474" s="105"/>
      <c r="AJ474" s="105"/>
      <c r="AK474" s="105"/>
      <c r="AL474" s="105"/>
      <c r="AM474" s="105"/>
      <c r="AN474" s="105"/>
      <c r="AO474" s="105"/>
    </row>
    <row r="475" ht="15.75" customHeight="1">
      <c r="A475" s="105"/>
      <c r="B475" s="105"/>
      <c r="C475" s="105"/>
      <c r="D475" s="105"/>
      <c r="E475" s="105"/>
      <c r="F475" s="120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  <c r="AB475" s="105"/>
      <c r="AC475" s="105"/>
      <c r="AD475" s="105"/>
      <c r="AE475" s="105"/>
      <c r="AF475" s="105"/>
      <c r="AG475" s="105"/>
      <c r="AH475" s="105"/>
      <c r="AI475" s="105"/>
      <c r="AJ475" s="105"/>
      <c r="AK475" s="105"/>
      <c r="AL475" s="105"/>
      <c r="AM475" s="105"/>
      <c r="AN475" s="105"/>
      <c r="AO475" s="105"/>
    </row>
    <row r="476" ht="15.75" customHeight="1">
      <c r="A476" s="105"/>
      <c r="B476" s="105"/>
      <c r="C476" s="105"/>
      <c r="D476" s="105"/>
      <c r="E476" s="105"/>
      <c r="F476" s="120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  <c r="AB476" s="105"/>
      <c r="AC476" s="105"/>
      <c r="AD476" s="105"/>
      <c r="AE476" s="105"/>
      <c r="AF476" s="105"/>
      <c r="AG476" s="105"/>
      <c r="AH476" s="105"/>
      <c r="AI476" s="105"/>
      <c r="AJ476" s="105"/>
      <c r="AK476" s="105"/>
      <c r="AL476" s="105"/>
      <c r="AM476" s="105"/>
      <c r="AN476" s="105"/>
      <c r="AO476" s="105"/>
    </row>
    <row r="477" ht="15.75" customHeight="1">
      <c r="A477" s="105"/>
      <c r="B477" s="105"/>
      <c r="C477" s="105"/>
      <c r="D477" s="105"/>
      <c r="E477" s="105"/>
      <c r="F477" s="120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  <c r="AB477" s="105"/>
      <c r="AC477" s="105"/>
      <c r="AD477" s="105"/>
      <c r="AE477" s="105"/>
      <c r="AF477" s="105"/>
      <c r="AG477" s="105"/>
      <c r="AH477" s="105"/>
      <c r="AI477" s="105"/>
      <c r="AJ477" s="105"/>
      <c r="AK477" s="105"/>
      <c r="AL477" s="105"/>
      <c r="AM477" s="105"/>
      <c r="AN477" s="105"/>
      <c r="AO477" s="105"/>
    </row>
    <row r="478" ht="15.75" customHeight="1">
      <c r="A478" s="105"/>
      <c r="B478" s="105"/>
      <c r="C478" s="105"/>
      <c r="D478" s="105"/>
      <c r="E478" s="105"/>
      <c r="F478" s="120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  <c r="AE478" s="105"/>
      <c r="AF478" s="105"/>
      <c r="AG478" s="105"/>
      <c r="AH478" s="105"/>
      <c r="AI478" s="105"/>
      <c r="AJ478" s="105"/>
      <c r="AK478" s="105"/>
      <c r="AL478" s="105"/>
      <c r="AM478" s="105"/>
      <c r="AN478" s="105"/>
      <c r="AO478" s="105"/>
    </row>
    <row r="479" ht="15.75" customHeight="1">
      <c r="A479" s="105"/>
      <c r="B479" s="105"/>
      <c r="C479" s="105"/>
      <c r="D479" s="105"/>
      <c r="E479" s="105"/>
      <c r="F479" s="120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  <c r="AB479" s="105"/>
      <c r="AC479" s="105"/>
      <c r="AD479" s="105"/>
      <c r="AE479" s="105"/>
      <c r="AF479" s="105"/>
      <c r="AG479" s="105"/>
      <c r="AH479" s="105"/>
      <c r="AI479" s="105"/>
      <c r="AJ479" s="105"/>
      <c r="AK479" s="105"/>
      <c r="AL479" s="105"/>
      <c r="AM479" s="105"/>
      <c r="AN479" s="105"/>
      <c r="AO479" s="105"/>
    </row>
    <row r="480" ht="15.75" customHeight="1">
      <c r="A480" s="105"/>
      <c r="B480" s="105"/>
      <c r="C480" s="105"/>
      <c r="D480" s="105"/>
      <c r="E480" s="105"/>
      <c r="F480" s="120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  <c r="AB480" s="105"/>
      <c r="AC480" s="105"/>
      <c r="AD480" s="105"/>
      <c r="AE480" s="105"/>
      <c r="AF480" s="105"/>
      <c r="AG480" s="105"/>
      <c r="AH480" s="105"/>
      <c r="AI480" s="105"/>
      <c r="AJ480" s="105"/>
      <c r="AK480" s="105"/>
      <c r="AL480" s="105"/>
      <c r="AM480" s="105"/>
      <c r="AN480" s="105"/>
      <c r="AO480" s="105"/>
    </row>
    <row r="481" ht="15.75" customHeight="1">
      <c r="A481" s="105"/>
      <c r="B481" s="105"/>
      <c r="C481" s="105"/>
      <c r="D481" s="105"/>
      <c r="E481" s="105"/>
      <c r="F481" s="120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  <c r="AB481" s="105"/>
      <c r="AC481" s="105"/>
      <c r="AD481" s="105"/>
      <c r="AE481" s="105"/>
      <c r="AF481" s="105"/>
      <c r="AG481" s="105"/>
      <c r="AH481" s="105"/>
      <c r="AI481" s="105"/>
      <c r="AJ481" s="105"/>
      <c r="AK481" s="105"/>
      <c r="AL481" s="105"/>
      <c r="AM481" s="105"/>
      <c r="AN481" s="105"/>
      <c r="AO481" s="105"/>
    </row>
    <row r="482" ht="15.75" customHeight="1">
      <c r="A482" s="105"/>
      <c r="B482" s="105"/>
      <c r="C482" s="105"/>
      <c r="D482" s="105"/>
      <c r="E482" s="105"/>
      <c r="F482" s="120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  <c r="AB482" s="105"/>
      <c r="AC482" s="105"/>
      <c r="AD482" s="105"/>
      <c r="AE482" s="105"/>
      <c r="AF482" s="105"/>
      <c r="AG482" s="105"/>
      <c r="AH482" s="105"/>
      <c r="AI482" s="105"/>
      <c r="AJ482" s="105"/>
      <c r="AK482" s="105"/>
      <c r="AL482" s="105"/>
      <c r="AM482" s="105"/>
      <c r="AN482" s="105"/>
      <c r="AO482" s="105"/>
    </row>
    <row r="483" ht="15.75" customHeight="1">
      <c r="A483" s="105"/>
      <c r="B483" s="105"/>
      <c r="C483" s="105"/>
      <c r="D483" s="105"/>
      <c r="E483" s="105"/>
      <c r="F483" s="120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  <c r="AB483" s="105"/>
      <c r="AC483" s="105"/>
      <c r="AD483" s="105"/>
      <c r="AE483" s="105"/>
      <c r="AF483" s="105"/>
      <c r="AG483" s="105"/>
      <c r="AH483" s="105"/>
      <c r="AI483" s="105"/>
      <c r="AJ483" s="105"/>
      <c r="AK483" s="105"/>
      <c r="AL483" s="105"/>
      <c r="AM483" s="105"/>
      <c r="AN483" s="105"/>
      <c r="AO483" s="105"/>
    </row>
    <row r="484" ht="15.75" customHeight="1">
      <c r="A484" s="105"/>
      <c r="B484" s="105"/>
      <c r="C484" s="105"/>
      <c r="D484" s="105"/>
      <c r="E484" s="105"/>
      <c r="F484" s="120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  <c r="AB484" s="105"/>
      <c r="AC484" s="105"/>
      <c r="AD484" s="105"/>
      <c r="AE484" s="105"/>
      <c r="AF484" s="105"/>
      <c r="AG484" s="105"/>
      <c r="AH484" s="105"/>
      <c r="AI484" s="105"/>
      <c r="AJ484" s="105"/>
      <c r="AK484" s="105"/>
      <c r="AL484" s="105"/>
      <c r="AM484" s="105"/>
      <c r="AN484" s="105"/>
      <c r="AO484" s="105"/>
    </row>
    <row r="485" ht="15.75" customHeight="1">
      <c r="A485" s="105"/>
      <c r="B485" s="105"/>
      <c r="C485" s="105"/>
      <c r="D485" s="105"/>
      <c r="E485" s="105"/>
      <c r="F485" s="120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  <c r="AB485" s="105"/>
      <c r="AC485" s="105"/>
      <c r="AD485" s="105"/>
      <c r="AE485" s="105"/>
      <c r="AF485" s="105"/>
      <c r="AG485" s="105"/>
      <c r="AH485" s="105"/>
      <c r="AI485" s="105"/>
      <c r="AJ485" s="105"/>
      <c r="AK485" s="105"/>
      <c r="AL485" s="105"/>
      <c r="AM485" s="105"/>
      <c r="AN485" s="105"/>
      <c r="AO485" s="105"/>
    </row>
    <row r="486" ht="15.75" customHeight="1">
      <c r="A486" s="105"/>
      <c r="B486" s="105"/>
      <c r="C486" s="105"/>
      <c r="D486" s="105"/>
      <c r="E486" s="105"/>
      <c r="F486" s="120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  <c r="AB486" s="105"/>
      <c r="AC486" s="105"/>
      <c r="AD486" s="105"/>
      <c r="AE486" s="105"/>
      <c r="AF486" s="105"/>
      <c r="AG486" s="105"/>
      <c r="AH486" s="105"/>
      <c r="AI486" s="105"/>
      <c r="AJ486" s="105"/>
      <c r="AK486" s="105"/>
      <c r="AL486" s="105"/>
      <c r="AM486" s="105"/>
      <c r="AN486" s="105"/>
      <c r="AO486" s="105"/>
    </row>
    <row r="487" ht="15.75" customHeight="1">
      <c r="A487" s="105"/>
      <c r="B487" s="105"/>
      <c r="C487" s="105"/>
      <c r="D487" s="105"/>
      <c r="E487" s="105"/>
      <c r="F487" s="120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  <c r="AB487" s="105"/>
      <c r="AC487" s="105"/>
      <c r="AD487" s="105"/>
      <c r="AE487" s="105"/>
      <c r="AF487" s="105"/>
      <c r="AG487" s="105"/>
      <c r="AH487" s="105"/>
      <c r="AI487" s="105"/>
      <c r="AJ487" s="105"/>
      <c r="AK487" s="105"/>
      <c r="AL487" s="105"/>
      <c r="AM487" s="105"/>
      <c r="AN487" s="105"/>
      <c r="AO487" s="105"/>
    </row>
    <row r="488" ht="15.75" customHeight="1">
      <c r="A488" s="105"/>
      <c r="B488" s="105"/>
      <c r="C488" s="105"/>
      <c r="D488" s="105"/>
      <c r="E488" s="105"/>
      <c r="F488" s="120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  <c r="AB488" s="105"/>
      <c r="AC488" s="105"/>
      <c r="AD488" s="105"/>
      <c r="AE488" s="105"/>
      <c r="AF488" s="105"/>
      <c r="AG488" s="105"/>
      <c r="AH488" s="105"/>
      <c r="AI488" s="105"/>
      <c r="AJ488" s="105"/>
      <c r="AK488" s="105"/>
      <c r="AL488" s="105"/>
      <c r="AM488" s="105"/>
      <c r="AN488" s="105"/>
      <c r="AO488" s="105"/>
    </row>
    <row r="489" ht="15.75" customHeight="1">
      <c r="A489" s="105"/>
      <c r="B489" s="105"/>
      <c r="C489" s="105"/>
      <c r="D489" s="105"/>
      <c r="E489" s="105"/>
      <c r="F489" s="120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  <c r="AB489" s="105"/>
      <c r="AC489" s="105"/>
      <c r="AD489" s="105"/>
      <c r="AE489" s="105"/>
      <c r="AF489" s="105"/>
      <c r="AG489" s="105"/>
      <c r="AH489" s="105"/>
      <c r="AI489" s="105"/>
      <c r="AJ489" s="105"/>
      <c r="AK489" s="105"/>
      <c r="AL489" s="105"/>
      <c r="AM489" s="105"/>
      <c r="AN489" s="105"/>
      <c r="AO489" s="105"/>
    </row>
    <row r="490" ht="15.75" customHeight="1">
      <c r="A490" s="105"/>
      <c r="B490" s="105"/>
      <c r="C490" s="105"/>
      <c r="D490" s="105"/>
      <c r="E490" s="105"/>
      <c r="F490" s="120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  <c r="AB490" s="105"/>
      <c r="AC490" s="105"/>
      <c r="AD490" s="105"/>
      <c r="AE490" s="105"/>
      <c r="AF490" s="105"/>
      <c r="AG490" s="105"/>
      <c r="AH490" s="105"/>
      <c r="AI490" s="105"/>
      <c r="AJ490" s="105"/>
      <c r="AK490" s="105"/>
      <c r="AL490" s="105"/>
      <c r="AM490" s="105"/>
      <c r="AN490" s="105"/>
      <c r="AO490" s="105"/>
    </row>
    <row r="491" ht="15.75" customHeight="1">
      <c r="A491" s="105"/>
      <c r="B491" s="105"/>
      <c r="C491" s="105"/>
      <c r="D491" s="105"/>
      <c r="E491" s="105"/>
      <c r="F491" s="120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  <c r="AB491" s="105"/>
      <c r="AC491" s="105"/>
      <c r="AD491" s="105"/>
      <c r="AE491" s="105"/>
      <c r="AF491" s="105"/>
      <c r="AG491" s="105"/>
      <c r="AH491" s="105"/>
      <c r="AI491" s="105"/>
      <c r="AJ491" s="105"/>
      <c r="AK491" s="105"/>
      <c r="AL491" s="105"/>
      <c r="AM491" s="105"/>
      <c r="AN491" s="105"/>
      <c r="AO491" s="105"/>
    </row>
    <row r="492" ht="15.75" customHeight="1">
      <c r="A492" s="105"/>
      <c r="B492" s="105"/>
      <c r="C492" s="105"/>
      <c r="D492" s="105"/>
      <c r="E492" s="105"/>
      <c r="F492" s="120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  <c r="AB492" s="105"/>
      <c r="AC492" s="105"/>
      <c r="AD492" s="105"/>
      <c r="AE492" s="105"/>
      <c r="AF492" s="105"/>
      <c r="AG492" s="105"/>
      <c r="AH492" s="105"/>
      <c r="AI492" s="105"/>
      <c r="AJ492" s="105"/>
      <c r="AK492" s="105"/>
      <c r="AL492" s="105"/>
      <c r="AM492" s="105"/>
      <c r="AN492" s="105"/>
      <c r="AO492" s="105"/>
    </row>
    <row r="493" ht="15.75" customHeight="1">
      <c r="A493" s="105"/>
      <c r="B493" s="105"/>
      <c r="C493" s="105"/>
      <c r="D493" s="105"/>
      <c r="E493" s="105"/>
      <c r="F493" s="120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  <c r="AB493" s="105"/>
      <c r="AC493" s="105"/>
      <c r="AD493" s="105"/>
      <c r="AE493" s="105"/>
      <c r="AF493" s="105"/>
      <c r="AG493" s="105"/>
      <c r="AH493" s="105"/>
      <c r="AI493" s="105"/>
      <c r="AJ493" s="105"/>
      <c r="AK493" s="105"/>
      <c r="AL493" s="105"/>
      <c r="AM493" s="105"/>
      <c r="AN493" s="105"/>
      <c r="AO493" s="105"/>
    </row>
    <row r="494" ht="15.75" customHeight="1">
      <c r="A494" s="105"/>
      <c r="B494" s="105"/>
      <c r="C494" s="105"/>
      <c r="D494" s="105"/>
      <c r="E494" s="105"/>
      <c r="F494" s="120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  <c r="AB494" s="105"/>
      <c r="AC494" s="105"/>
      <c r="AD494" s="105"/>
      <c r="AE494" s="105"/>
      <c r="AF494" s="105"/>
      <c r="AG494" s="105"/>
      <c r="AH494" s="105"/>
      <c r="AI494" s="105"/>
      <c r="AJ494" s="105"/>
      <c r="AK494" s="105"/>
      <c r="AL494" s="105"/>
      <c r="AM494" s="105"/>
      <c r="AN494" s="105"/>
      <c r="AO494" s="105"/>
    </row>
    <row r="495" ht="15.75" customHeight="1">
      <c r="A495" s="105"/>
      <c r="B495" s="105"/>
      <c r="C495" s="105"/>
      <c r="D495" s="105"/>
      <c r="E495" s="105"/>
      <c r="F495" s="120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  <c r="AB495" s="105"/>
      <c r="AC495" s="105"/>
      <c r="AD495" s="105"/>
      <c r="AE495" s="105"/>
      <c r="AF495" s="105"/>
      <c r="AG495" s="105"/>
      <c r="AH495" s="105"/>
      <c r="AI495" s="105"/>
      <c r="AJ495" s="105"/>
      <c r="AK495" s="105"/>
      <c r="AL495" s="105"/>
      <c r="AM495" s="105"/>
      <c r="AN495" s="105"/>
      <c r="AO495" s="105"/>
    </row>
    <row r="496" ht="15.75" customHeight="1">
      <c r="A496" s="105"/>
      <c r="B496" s="105"/>
      <c r="C496" s="105"/>
      <c r="D496" s="105"/>
      <c r="E496" s="105"/>
      <c r="F496" s="120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  <c r="AB496" s="105"/>
      <c r="AC496" s="105"/>
      <c r="AD496" s="105"/>
      <c r="AE496" s="105"/>
      <c r="AF496" s="105"/>
      <c r="AG496" s="105"/>
      <c r="AH496" s="105"/>
      <c r="AI496" s="105"/>
      <c r="AJ496" s="105"/>
      <c r="AK496" s="105"/>
      <c r="AL496" s="105"/>
      <c r="AM496" s="105"/>
      <c r="AN496" s="105"/>
      <c r="AO496" s="105"/>
    </row>
    <row r="497" ht="15.75" customHeight="1">
      <c r="A497" s="105"/>
      <c r="B497" s="105"/>
      <c r="C497" s="105"/>
      <c r="D497" s="105"/>
      <c r="E497" s="105"/>
      <c r="F497" s="120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  <c r="AB497" s="105"/>
      <c r="AC497" s="105"/>
      <c r="AD497" s="105"/>
      <c r="AE497" s="105"/>
      <c r="AF497" s="105"/>
      <c r="AG497" s="105"/>
      <c r="AH497" s="105"/>
      <c r="AI497" s="105"/>
      <c r="AJ497" s="105"/>
      <c r="AK497" s="105"/>
      <c r="AL497" s="105"/>
      <c r="AM497" s="105"/>
      <c r="AN497" s="105"/>
      <c r="AO497" s="105"/>
    </row>
    <row r="498" ht="15.75" customHeight="1">
      <c r="A498" s="105"/>
      <c r="B498" s="105"/>
      <c r="C498" s="105"/>
      <c r="D498" s="105"/>
      <c r="E498" s="105"/>
      <c r="F498" s="120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  <c r="AB498" s="105"/>
      <c r="AC498" s="105"/>
      <c r="AD498" s="105"/>
      <c r="AE498" s="105"/>
      <c r="AF498" s="105"/>
      <c r="AG498" s="105"/>
      <c r="AH498" s="105"/>
      <c r="AI498" s="105"/>
      <c r="AJ498" s="105"/>
      <c r="AK498" s="105"/>
      <c r="AL498" s="105"/>
      <c r="AM498" s="105"/>
      <c r="AN498" s="105"/>
      <c r="AO498" s="105"/>
    </row>
    <row r="499" ht="15.75" customHeight="1">
      <c r="A499" s="105"/>
      <c r="B499" s="105"/>
      <c r="C499" s="105"/>
      <c r="D499" s="105"/>
      <c r="E499" s="105"/>
      <c r="F499" s="120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  <c r="AB499" s="105"/>
      <c r="AC499" s="105"/>
      <c r="AD499" s="105"/>
      <c r="AE499" s="105"/>
      <c r="AF499" s="105"/>
      <c r="AG499" s="105"/>
      <c r="AH499" s="105"/>
      <c r="AI499" s="105"/>
      <c r="AJ499" s="105"/>
      <c r="AK499" s="105"/>
      <c r="AL499" s="105"/>
      <c r="AM499" s="105"/>
      <c r="AN499" s="105"/>
      <c r="AO499" s="105"/>
    </row>
    <row r="500" ht="15.75" customHeight="1">
      <c r="A500" s="105"/>
      <c r="B500" s="105"/>
      <c r="C500" s="105"/>
      <c r="D500" s="105"/>
      <c r="E500" s="105"/>
      <c r="F500" s="120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  <c r="AB500" s="105"/>
      <c r="AC500" s="105"/>
      <c r="AD500" s="105"/>
      <c r="AE500" s="105"/>
      <c r="AF500" s="105"/>
      <c r="AG500" s="105"/>
      <c r="AH500" s="105"/>
      <c r="AI500" s="105"/>
      <c r="AJ500" s="105"/>
      <c r="AK500" s="105"/>
      <c r="AL500" s="105"/>
      <c r="AM500" s="105"/>
      <c r="AN500" s="105"/>
      <c r="AO500" s="105"/>
    </row>
    <row r="501" ht="15.75" customHeight="1">
      <c r="A501" s="105"/>
      <c r="B501" s="105"/>
      <c r="C501" s="105"/>
      <c r="D501" s="105"/>
      <c r="E501" s="105"/>
      <c r="F501" s="120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  <c r="AB501" s="105"/>
      <c r="AC501" s="105"/>
      <c r="AD501" s="105"/>
      <c r="AE501" s="105"/>
      <c r="AF501" s="105"/>
      <c r="AG501" s="105"/>
      <c r="AH501" s="105"/>
      <c r="AI501" s="105"/>
      <c r="AJ501" s="105"/>
      <c r="AK501" s="105"/>
      <c r="AL501" s="105"/>
      <c r="AM501" s="105"/>
      <c r="AN501" s="105"/>
      <c r="AO501" s="105"/>
    </row>
    <row r="502" ht="15.75" customHeight="1">
      <c r="A502" s="105"/>
      <c r="B502" s="105"/>
      <c r="C502" s="105"/>
      <c r="D502" s="105"/>
      <c r="E502" s="105"/>
      <c r="F502" s="120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  <c r="AB502" s="105"/>
      <c r="AC502" s="105"/>
      <c r="AD502" s="105"/>
      <c r="AE502" s="105"/>
      <c r="AF502" s="105"/>
      <c r="AG502" s="105"/>
      <c r="AH502" s="105"/>
      <c r="AI502" s="105"/>
      <c r="AJ502" s="105"/>
      <c r="AK502" s="105"/>
      <c r="AL502" s="105"/>
      <c r="AM502" s="105"/>
      <c r="AN502" s="105"/>
      <c r="AO502" s="105"/>
    </row>
    <row r="503" ht="15.75" customHeight="1">
      <c r="A503" s="105"/>
      <c r="B503" s="105"/>
      <c r="C503" s="105"/>
      <c r="D503" s="105"/>
      <c r="E503" s="105"/>
      <c r="F503" s="120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  <c r="AB503" s="105"/>
      <c r="AC503" s="105"/>
      <c r="AD503" s="105"/>
      <c r="AE503" s="105"/>
      <c r="AF503" s="105"/>
      <c r="AG503" s="105"/>
      <c r="AH503" s="105"/>
      <c r="AI503" s="105"/>
      <c r="AJ503" s="105"/>
      <c r="AK503" s="105"/>
      <c r="AL503" s="105"/>
      <c r="AM503" s="105"/>
      <c r="AN503" s="105"/>
      <c r="AO503" s="105"/>
    </row>
    <row r="504" ht="15.75" customHeight="1">
      <c r="A504" s="105"/>
      <c r="B504" s="105"/>
      <c r="C504" s="105"/>
      <c r="D504" s="105"/>
      <c r="E504" s="105"/>
      <c r="F504" s="120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  <c r="AB504" s="105"/>
      <c r="AC504" s="105"/>
      <c r="AD504" s="105"/>
      <c r="AE504" s="105"/>
      <c r="AF504" s="105"/>
      <c r="AG504" s="105"/>
      <c r="AH504" s="105"/>
      <c r="AI504" s="105"/>
      <c r="AJ504" s="105"/>
      <c r="AK504" s="105"/>
      <c r="AL504" s="105"/>
      <c r="AM504" s="105"/>
      <c r="AN504" s="105"/>
      <c r="AO504" s="105"/>
    </row>
    <row r="505" ht="15.75" customHeight="1">
      <c r="A505" s="105"/>
      <c r="B505" s="105"/>
      <c r="C505" s="105"/>
      <c r="D505" s="105"/>
      <c r="E505" s="105"/>
      <c r="F505" s="120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  <c r="AB505" s="105"/>
      <c r="AC505" s="105"/>
      <c r="AD505" s="105"/>
      <c r="AE505" s="105"/>
      <c r="AF505" s="105"/>
      <c r="AG505" s="105"/>
      <c r="AH505" s="105"/>
      <c r="AI505" s="105"/>
      <c r="AJ505" s="105"/>
      <c r="AK505" s="105"/>
      <c r="AL505" s="105"/>
      <c r="AM505" s="105"/>
      <c r="AN505" s="105"/>
      <c r="AO505" s="105"/>
    </row>
    <row r="506" ht="15.75" customHeight="1">
      <c r="A506" s="105"/>
      <c r="B506" s="105"/>
      <c r="C506" s="105"/>
      <c r="D506" s="105"/>
      <c r="E506" s="105"/>
      <c r="F506" s="120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  <c r="AB506" s="105"/>
      <c r="AC506" s="105"/>
      <c r="AD506" s="105"/>
      <c r="AE506" s="105"/>
      <c r="AF506" s="105"/>
      <c r="AG506" s="105"/>
      <c r="AH506" s="105"/>
      <c r="AI506" s="105"/>
      <c r="AJ506" s="105"/>
      <c r="AK506" s="105"/>
      <c r="AL506" s="105"/>
      <c r="AM506" s="105"/>
      <c r="AN506" s="105"/>
      <c r="AO506" s="105"/>
    </row>
    <row r="507" ht="15.75" customHeight="1">
      <c r="A507" s="105"/>
      <c r="B507" s="105"/>
      <c r="C507" s="105"/>
      <c r="D507" s="105"/>
      <c r="E507" s="105"/>
      <c r="F507" s="120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  <c r="AB507" s="105"/>
      <c r="AC507" s="105"/>
      <c r="AD507" s="105"/>
      <c r="AE507" s="105"/>
      <c r="AF507" s="105"/>
      <c r="AG507" s="105"/>
      <c r="AH507" s="105"/>
      <c r="AI507" s="105"/>
      <c r="AJ507" s="105"/>
      <c r="AK507" s="105"/>
      <c r="AL507" s="105"/>
      <c r="AM507" s="105"/>
      <c r="AN507" s="105"/>
      <c r="AO507" s="105"/>
    </row>
    <row r="508" ht="15.75" customHeight="1">
      <c r="A508" s="105"/>
      <c r="B508" s="105"/>
      <c r="C508" s="105"/>
      <c r="D508" s="105"/>
      <c r="E508" s="105"/>
      <c r="F508" s="120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  <c r="AB508" s="105"/>
      <c r="AC508" s="105"/>
      <c r="AD508" s="105"/>
      <c r="AE508" s="105"/>
      <c r="AF508" s="105"/>
      <c r="AG508" s="105"/>
      <c r="AH508" s="105"/>
      <c r="AI508" s="105"/>
      <c r="AJ508" s="105"/>
      <c r="AK508" s="105"/>
      <c r="AL508" s="105"/>
      <c r="AM508" s="105"/>
      <c r="AN508" s="105"/>
      <c r="AO508" s="105"/>
    </row>
    <row r="509" ht="15.75" customHeight="1">
      <c r="A509" s="105"/>
      <c r="B509" s="105"/>
      <c r="C509" s="105"/>
      <c r="D509" s="105"/>
      <c r="E509" s="105"/>
      <c r="F509" s="120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  <c r="AB509" s="105"/>
      <c r="AC509" s="105"/>
      <c r="AD509" s="105"/>
      <c r="AE509" s="105"/>
      <c r="AF509" s="105"/>
      <c r="AG509" s="105"/>
      <c r="AH509" s="105"/>
      <c r="AI509" s="105"/>
      <c r="AJ509" s="105"/>
      <c r="AK509" s="105"/>
      <c r="AL509" s="105"/>
      <c r="AM509" s="105"/>
      <c r="AN509" s="105"/>
      <c r="AO509" s="105"/>
    </row>
    <row r="510" ht="15.75" customHeight="1">
      <c r="A510" s="105"/>
      <c r="B510" s="105"/>
      <c r="C510" s="105"/>
      <c r="D510" s="105"/>
      <c r="E510" s="105"/>
      <c r="F510" s="120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  <c r="AB510" s="105"/>
      <c r="AC510" s="105"/>
      <c r="AD510" s="105"/>
      <c r="AE510" s="105"/>
      <c r="AF510" s="105"/>
      <c r="AG510" s="105"/>
      <c r="AH510" s="105"/>
      <c r="AI510" s="105"/>
      <c r="AJ510" s="105"/>
      <c r="AK510" s="105"/>
      <c r="AL510" s="105"/>
      <c r="AM510" s="105"/>
      <c r="AN510" s="105"/>
      <c r="AO510" s="105"/>
    </row>
    <row r="511" ht="15.75" customHeight="1">
      <c r="A511" s="105"/>
      <c r="B511" s="105"/>
      <c r="C511" s="105"/>
      <c r="D511" s="105"/>
      <c r="E511" s="105"/>
      <c r="F511" s="120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  <c r="AB511" s="105"/>
      <c r="AC511" s="105"/>
      <c r="AD511" s="105"/>
      <c r="AE511" s="105"/>
      <c r="AF511" s="105"/>
      <c r="AG511" s="105"/>
      <c r="AH511" s="105"/>
      <c r="AI511" s="105"/>
      <c r="AJ511" s="105"/>
      <c r="AK511" s="105"/>
      <c r="AL511" s="105"/>
      <c r="AM511" s="105"/>
      <c r="AN511" s="105"/>
      <c r="AO511" s="105"/>
    </row>
    <row r="512" ht="15.75" customHeight="1">
      <c r="A512" s="105"/>
      <c r="B512" s="105"/>
      <c r="C512" s="105"/>
      <c r="D512" s="105"/>
      <c r="E512" s="105"/>
      <c r="F512" s="120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  <c r="AB512" s="105"/>
      <c r="AC512" s="105"/>
      <c r="AD512" s="105"/>
      <c r="AE512" s="105"/>
      <c r="AF512" s="105"/>
      <c r="AG512" s="105"/>
      <c r="AH512" s="105"/>
      <c r="AI512" s="105"/>
      <c r="AJ512" s="105"/>
      <c r="AK512" s="105"/>
      <c r="AL512" s="105"/>
      <c r="AM512" s="105"/>
      <c r="AN512" s="105"/>
      <c r="AO512" s="105"/>
    </row>
    <row r="513" ht="15.75" customHeight="1">
      <c r="A513" s="105"/>
      <c r="B513" s="105"/>
      <c r="C513" s="105"/>
      <c r="D513" s="105"/>
      <c r="E513" s="105"/>
      <c r="F513" s="120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  <c r="AB513" s="105"/>
      <c r="AC513" s="105"/>
      <c r="AD513" s="105"/>
      <c r="AE513" s="105"/>
      <c r="AF513" s="105"/>
      <c r="AG513" s="105"/>
      <c r="AH513" s="105"/>
      <c r="AI513" s="105"/>
      <c r="AJ513" s="105"/>
      <c r="AK513" s="105"/>
      <c r="AL513" s="105"/>
      <c r="AM513" s="105"/>
      <c r="AN513" s="105"/>
      <c r="AO513" s="105"/>
    </row>
    <row r="514" ht="15.75" customHeight="1">
      <c r="A514" s="105"/>
      <c r="B514" s="105"/>
      <c r="C514" s="105"/>
      <c r="D514" s="105"/>
      <c r="E514" s="105"/>
      <c r="F514" s="120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  <c r="AB514" s="105"/>
      <c r="AC514" s="105"/>
      <c r="AD514" s="105"/>
      <c r="AE514" s="105"/>
      <c r="AF514" s="105"/>
      <c r="AG514" s="105"/>
      <c r="AH514" s="105"/>
      <c r="AI514" s="105"/>
      <c r="AJ514" s="105"/>
      <c r="AK514" s="105"/>
      <c r="AL514" s="105"/>
      <c r="AM514" s="105"/>
      <c r="AN514" s="105"/>
      <c r="AO514" s="105"/>
    </row>
    <row r="515" ht="15.75" customHeight="1">
      <c r="A515" s="105"/>
      <c r="B515" s="105"/>
      <c r="C515" s="105"/>
      <c r="D515" s="105"/>
      <c r="E515" s="105"/>
      <c r="F515" s="120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  <c r="AB515" s="105"/>
      <c r="AC515" s="105"/>
      <c r="AD515" s="105"/>
      <c r="AE515" s="105"/>
      <c r="AF515" s="105"/>
      <c r="AG515" s="105"/>
      <c r="AH515" s="105"/>
      <c r="AI515" s="105"/>
      <c r="AJ515" s="105"/>
      <c r="AK515" s="105"/>
      <c r="AL515" s="105"/>
      <c r="AM515" s="105"/>
      <c r="AN515" s="105"/>
      <c r="AO515" s="105"/>
    </row>
    <row r="516" ht="15.75" customHeight="1">
      <c r="A516" s="105"/>
      <c r="B516" s="105"/>
      <c r="C516" s="105"/>
      <c r="D516" s="105"/>
      <c r="E516" s="105"/>
      <c r="F516" s="120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  <c r="AB516" s="105"/>
      <c r="AC516" s="105"/>
      <c r="AD516" s="105"/>
      <c r="AE516" s="105"/>
      <c r="AF516" s="105"/>
      <c r="AG516" s="105"/>
      <c r="AH516" s="105"/>
      <c r="AI516" s="105"/>
      <c r="AJ516" s="105"/>
      <c r="AK516" s="105"/>
      <c r="AL516" s="105"/>
      <c r="AM516" s="105"/>
      <c r="AN516" s="105"/>
      <c r="AO516" s="105"/>
    </row>
    <row r="517" ht="15.75" customHeight="1">
      <c r="A517" s="105"/>
      <c r="B517" s="105"/>
      <c r="C517" s="105"/>
      <c r="D517" s="105"/>
      <c r="E517" s="105"/>
      <c r="F517" s="120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  <c r="AB517" s="105"/>
      <c r="AC517" s="105"/>
      <c r="AD517" s="105"/>
      <c r="AE517" s="105"/>
      <c r="AF517" s="105"/>
      <c r="AG517" s="105"/>
      <c r="AH517" s="105"/>
      <c r="AI517" s="105"/>
      <c r="AJ517" s="105"/>
      <c r="AK517" s="105"/>
      <c r="AL517" s="105"/>
      <c r="AM517" s="105"/>
      <c r="AN517" s="105"/>
      <c r="AO517" s="105"/>
    </row>
    <row r="518" ht="15.75" customHeight="1">
      <c r="A518" s="105"/>
      <c r="B518" s="105"/>
      <c r="C518" s="105"/>
      <c r="D518" s="105"/>
      <c r="E518" s="105"/>
      <c r="F518" s="120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  <c r="AB518" s="105"/>
      <c r="AC518" s="105"/>
      <c r="AD518" s="105"/>
      <c r="AE518" s="105"/>
      <c r="AF518" s="105"/>
      <c r="AG518" s="105"/>
      <c r="AH518" s="105"/>
      <c r="AI518" s="105"/>
      <c r="AJ518" s="105"/>
      <c r="AK518" s="105"/>
      <c r="AL518" s="105"/>
      <c r="AM518" s="105"/>
      <c r="AN518" s="105"/>
      <c r="AO518" s="105"/>
    </row>
    <row r="519" ht="15.75" customHeight="1">
      <c r="A519" s="105"/>
      <c r="B519" s="105"/>
      <c r="C519" s="105"/>
      <c r="D519" s="105"/>
      <c r="E519" s="105"/>
      <c r="F519" s="120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  <c r="AB519" s="105"/>
      <c r="AC519" s="105"/>
      <c r="AD519" s="105"/>
      <c r="AE519" s="105"/>
      <c r="AF519" s="105"/>
      <c r="AG519" s="105"/>
      <c r="AH519" s="105"/>
      <c r="AI519" s="105"/>
      <c r="AJ519" s="105"/>
      <c r="AK519" s="105"/>
      <c r="AL519" s="105"/>
      <c r="AM519" s="105"/>
      <c r="AN519" s="105"/>
      <c r="AO519" s="105"/>
    </row>
    <row r="520" ht="15.75" customHeight="1">
      <c r="A520" s="105"/>
      <c r="B520" s="105"/>
      <c r="C520" s="105"/>
      <c r="D520" s="105"/>
      <c r="E520" s="105"/>
      <c r="F520" s="120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  <c r="AB520" s="105"/>
      <c r="AC520" s="105"/>
      <c r="AD520" s="105"/>
      <c r="AE520" s="105"/>
      <c r="AF520" s="105"/>
      <c r="AG520" s="105"/>
      <c r="AH520" s="105"/>
      <c r="AI520" s="105"/>
      <c r="AJ520" s="105"/>
      <c r="AK520" s="105"/>
      <c r="AL520" s="105"/>
      <c r="AM520" s="105"/>
      <c r="AN520" s="105"/>
      <c r="AO520" s="105"/>
    </row>
    <row r="521" ht="15.75" customHeight="1">
      <c r="A521" s="105"/>
      <c r="B521" s="105"/>
      <c r="C521" s="105"/>
      <c r="D521" s="105"/>
      <c r="E521" s="105"/>
      <c r="F521" s="120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  <c r="AB521" s="105"/>
      <c r="AC521" s="105"/>
      <c r="AD521" s="105"/>
      <c r="AE521" s="105"/>
      <c r="AF521" s="105"/>
      <c r="AG521" s="105"/>
      <c r="AH521" s="105"/>
      <c r="AI521" s="105"/>
      <c r="AJ521" s="105"/>
      <c r="AK521" s="105"/>
      <c r="AL521" s="105"/>
      <c r="AM521" s="105"/>
      <c r="AN521" s="105"/>
      <c r="AO521" s="105"/>
    </row>
    <row r="522" ht="15.75" customHeight="1">
      <c r="A522" s="105"/>
      <c r="B522" s="105"/>
      <c r="C522" s="105"/>
      <c r="D522" s="105"/>
      <c r="E522" s="105"/>
      <c r="F522" s="120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  <c r="AB522" s="105"/>
      <c r="AC522" s="105"/>
      <c r="AD522" s="105"/>
      <c r="AE522" s="105"/>
      <c r="AF522" s="105"/>
      <c r="AG522" s="105"/>
      <c r="AH522" s="105"/>
      <c r="AI522" s="105"/>
      <c r="AJ522" s="105"/>
      <c r="AK522" s="105"/>
      <c r="AL522" s="105"/>
      <c r="AM522" s="105"/>
      <c r="AN522" s="105"/>
      <c r="AO522" s="105"/>
    </row>
    <row r="523" ht="15.75" customHeight="1">
      <c r="A523" s="105"/>
      <c r="B523" s="105"/>
      <c r="C523" s="105"/>
      <c r="D523" s="105"/>
      <c r="E523" s="105"/>
      <c r="F523" s="120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  <c r="AB523" s="105"/>
      <c r="AC523" s="105"/>
      <c r="AD523" s="105"/>
      <c r="AE523" s="105"/>
      <c r="AF523" s="105"/>
      <c r="AG523" s="105"/>
      <c r="AH523" s="105"/>
      <c r="AI523" s="105"/>
      <c r="AJ523" s="105"/>
      <c r="AK523" s="105"/>
      <c r="AL523" s="105"/>
      <c r="AM523" s="105"/>
      <c r="AN523" s="105"/>
      <c r="AO523" s="105"/>
    </row>
    <row r="524" ht="15.75" customHeight="1">
      <c r="A524" s="105"/>
      <c r="B524" s="105"/>
      <c r="C524" s="105"/>
      <c r="D524" s="105"/>
      <c r="E524" s="105"/>
      <c r="F524" s="120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  <c r="AB524" s="105"/>
      <c r="AC524" s="105"/>
      <c r="AD524" s="105"/>
      <c r="AE524" s="105"/>
      <c r="AF524" s="105"/>
      <c r="AG524" s="105"/>
      <c r="AH524" s="105"/>
      <c r="AI524" s="105"/>
      <c r="AJ524" s="105"/>
      <c r="AK524" s="105"/>
      <c r="AL524" s="105"/>
      <c r="AM524" s="105"/>
      <c r="AN524" s="105"/>
      <c r="AO524" s="105"/>
    </row>
    <row r="525" ht="15.75" customHeight="1">
      <c r="A525" s="105"/>
      <c r="B525" s="105"/>
      <c r="C525" s="105"/>
      <c r="D525" s="105"/>
      <c r="E525" s="105"/>
      <c r="F525" s="120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  <c r="AB525" s="105"/>
      <c r="AC525" s="105"/>
      <c r="AD525" s="105"/>
      <c r="AE525" s="105"/>
      <c r="AF525" s="105"/>
      <c r="AG525" s="105"/>
      <c r="AH525" s="105"/>
      <c r="AI525" s="105"/>
      <c r="AJ525" s="105"/>
      <c r="AK525" s="105"/>
      <c r="AL525" s="105"/>
      <c r="AM525" s="105"/>
      <c r="AN525" s="105"/>
      <c r="AO525" s="105"/>
    </row>
    <row r="526" ht="15.75" customHeight="1">
      <c r="A526" s="105"/>
      <c r="B526" s="105"/>
      <c r="C526" s="105"/>
      <c r="D526" s="105"/>
      <c r="E526" s="105"/>
      <c r="F526" s="120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  <c r="AB526" s="105"/>
      <c r="AC526" s="105"/>
      <c r="AD526" s="105"/>
      <c r="AE526" s="105"/>
      <c r="AF526" s="105"/>
      <c r="AG526" s="105"/>
      <c r="AH526" s="105"/>
      <c r="AI526" s="105"/>
      <c r="AJ526" s="105"/>
      <c r="AK526" s="105"/>
      <c r="AL526" s="105"/>
      <c r="AM526" s="105"/>
      <c r="AN526" s="105"/>
      <c r="AO526" s="105"/>
    </row>
    <row r="527" ht="15.75" customHeight="1">
      <c r="A527" s="105"/>
      <c r="B527" s="105"/>
      <c r="C527" s="105"/>
      <c r="D527" s="105"/>
      <c r="E527" s="105"/>
      <c r="F527" s="120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  <c r="AB527" s="105"/>
      <c r="AC527" s="105"/>
      <c r="AD527" s="105"/>
      <c r="AE527" s="105"/>
      <c r="AF527" s="105"/>
      <c r="AG527" s="105"/>
      <c r="AH527" s="105"/>
      <c r="AI527" s="105"/>
      <c r="AJ527" s="105"/>
      <c r="AK527" s="105"/>
      <c r="AL527" s="105"/>
      <c r="AM527" s="105"/>
      <c r="AN527" s="105"/>
      <c r="AO527" s="105"/>
    </row>
    <row r="528" ht="15.75" customHeight="1">
      <c r="A528" s="105"/>
      <c r="B528" s="105"/>
      <c r="C528" s="105"/>
      <c r="D528" s="105"/>
      <c r="E528" s="105"/>
      <c r="F528" s="120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  <c r="AB528" s="105"/>
      <c r="AC528" s="105"/>
      <c r="AD528" s="105"/>
      <c r="AE528" s="105"/>
      <c r="AF528" s="105"/>
      <c r="AG528" s="105"/>
      <c r="AH528" s="105"/>
      <c r="AI528" s="105"/>
      <c r="AJ528" s="105"/>
      <c r="AK528" s="105"/>
      <c r="AL528" s="105"/>
      <c r="AM528" s="105"/>
      <c r="AN528" s="105"/>
      <c r="AO528" s="105"/>
    </row>
    <row r="529" ht="15.75" customHeight="1">
      <c r="A529" s="105"/>
      <c r="B529" s="105"/>
      <c r="C529" s="105"/>
      <c r="D529" s="105"/>
      <c r="E529" s="105"/>
      <c r="F529" s="120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  <c r="AB529" s="105"/>
      <c r="AC529" s="105"/>
      <c r="AD529" s="105"/>
      <c r="AE529" s="105"/>
      <c r="AF529" s="105"/>
      <c r="AG529" s="105"/>
      <c r="AH529" s="105"/>
      <c r="AI529" s="105"/>
      <c r="AJ529" s="105"/>
      <c r="AK529" s="105"/>
      <c r="AL529" s="105"/>
      <c r="AM529" s="105"/>
      <c r="AN529" s="105"/>
      <c r="AO529" s="105"/>
    </row>
    <row r="530" ht="15.75" customHeight="1">
      <c r="A530" s="105"/>
      <c r="B530" s="105"/>
      <c r="C530" s="105"/>
      <c r="D530" s="105"/>
      <c r="E530" s="105"/>
      <c r="F530" s="120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  <c r="AB530" s="105"/>
      <c r="AC530" s="105"/>
      <c r="AD530" s="105"/>
      <c r="AE530" s="105"/>
      <c r="AF530" s="105"/>
      <c r="AG530" s="105"/>
      <c r="AH530" s="105"/>
      <c r="AI530" s="105"/>
      <c r="AJ530" s="105"/>
      <c r="AK530" s="105"/>
      <c r="AL530" s="105"/>
      <c r="AM530" s="105"/>
      <c r="AN530" s="105"/>
      <c r="AO530" s="105"/>
    </row>
    <row r="531" ht="15.75" customHeight="1">
      <c r="A531" s="105"/>
      <c r="B531" s="105"/>
      <c r="C531" s="105"/>
      <c r="D531" s="105"/>
      <c r="E531" s="105"/>
      <c r="F531" s="120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  <c r="AE531" s="105"/>
      <c r="AF531" s="105"/>
      <c r="AG531" s="105"/>
      <c r="AH531" s="105"/>
      <c r="AI531" s="105"/>
      <c r="AJ531" s="105"/>
      <c r="AK531" s="105"/>
      <c r="AL531" s="105"/>
      <c r="AM531" s="105"/>
      <c r="AN531" s="105"/>
      <c r="AO531" s="105"/>
    </row>
    <row r="532" ht="15.75" customHeight="1">
      <c r="A532" s="105"/>
      <c r="B532" s="105"/>
      <c r="C532" s="105"/>
      <c r="D532" s="105"/>
      <c r="E532" s="105"/>
      <c r="F532" s="120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  <c r="AB532" s="105"/>
      <c r="AC532" s="105"/>
      <c r="AD532" s="105"/>
      <c r="AE532" s="105"/>
      <c r="AF532" s="105"/>
      <c r="AG532" s="105"/>
      <c r="AH532" s="105"/>
      <c r="AI532" s="105"/>
      <c r="AJ532" s="105"/>
      <c r="AK532" s="105"/>
      <c r="AL532" s="105"/>
      <c r="AM532" s="105"/>
      <c r="AN532" s="105"/>
      <c r="AO532" s="105"/>
    </row>
    <row r="533" ht="15.75" customHeight="1">
      <c r="A533" s="105"/>
      <c r="B533" s="105"/>
      <c r="C533" s="105"/>
      <c r="D533" s="105"/>
      <c r="E533" s="105"/>
      <c r="F533" s="120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  <c r="AB533" s="105"/>
      <c r="AC533" s="105"/>
      <c r="AD533" s="105"/>
      <c r="AE533" s="105"/>
      <c r="AF533" s="105"/>
      <c r="AG533" s="105"/>
      <c r="AH533" s="105"/>
      <c r="AI533" s="105"/>
      <c r="AJ533" s="105"/>
      <c r="AK533" s="105"/>
      <c r="AL533" s="105"/>
      <c r="AM533" s="105"/>
      <c r="AN533" s="105"/>
      <c r="AO533" s="105"/>
    </row>
    <row r="534" ht="15.75" customHeight="1">
      <c r="A534" s="105"/>
      <c r="B534" s="105"/>
      <c r="C534" s="105"/>
      <c r="D534" s="105"/>
      <c r="E534" s="105"/>
      <c r="F534" s="120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  <c r="AB534" s="105"/>
      <c r="AC534" s="105"/>
      <c r="AD534" s="105"/>
      <c r="AE534" s="105"/>
      <c r="AF534" s="105"/>
      <c r="AG534" s="105"/>
      <c r="AH534" s="105"/>
      <c r="AI534" s="105"/>
      <c r="AJ534" s="105"/>
      <c r="AK534" s="105"/>
      <c r="AL534" s="105"/>
      <c r="AM534" s="105"/>
      <c r="AN534" s="105"/>
      <c r="AO534" s="105"/>
    </row>
    <row r="535" ht="15.75" customHeight="1">
      <c r="A535" s="105"/>
      <c r="B535" s="105"/>
      <c r="C535" s="105"/>
      <c r="D535" s="105"/>
      <c r="E535" s="105"/>
      <c r="F535" s="120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  <c r="AB535" s="105"/>
      <c r="AC535" s="105"/>
      <c r="AD535" s="105"/>
      <c r="AE535" s="105"/>
      <c r="AF535" s="105"/>
      <c r="AG535" s="105"/>
      <c r="AH535" s="105"/>
      <c r="AI535" s="105"/>
      <c r="AJ535" s="105"/>
      <c r="AK535" s="105"/>
      <c r="AL535" s="105"/>
      <c r="AM535" s="105"/>
      <c r="AN535" s="105"/>
      <c r="AO535" s="105"/>
    </row>
    <row r="536" ht="15.75" customHeight="1">
      <c r="A536" s="105"/>
      <c r="B536" s="105"/>
      <c r="C536" s="105"/>
      <c r="D536" s="105"/>
      <c r="E536" s="105"/>
      <c r="F536" s="120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  <c r="AE536" s="105"/>
      <c r="AF536" s="105"/>
      <c r="AG536" s="105"/>
      <c r="AH536" s="105"/>
      <c r="AI536" s="105"/>
      <c r="AJ536" s="105"/>
      <c r="AK536" s="105"/>
      <c r="AL536" s="105"/>
      <c r="AM536" s="105"/>
      <c r="AN536" s="105"/>
      <c r="AO536" s="105"/>
    </row>
    <row r="537" ht="15.75" customHeight="1">
      <c r="A537" s="105"/>
      <c r="B537" s="105"/>
      <c r="C537" s="105"/>
      <c r="D537" s="105"/>
      <c r="E537" s="105"/>
      <c r="F537" s="120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  <c r="AB537" s="105"/>
      <c r="AC537" s="105"/>
      <c r="AD537" s="105"/>
      <c r="AE537" s="105"/>
      <c r="AF537" s="105"/>
      <c r="AG537" s="105"/>
      <c r="AH537" s="105"/>
      <c r="AI537" s="105"/>
      <c r="AJ537" s="105"/>
      <c r="AK537" s="105"/>
      <c r="AL537" s="105"/>
      <c r="AM537" s="105"/>
      <c r="AN537" s="105"/>
      <c r="AO537" s="105"/>
    </row>
    <row r="538" ht="15.75" customHeight="1">
      <c r="A538" s="105"/>
      <c r="B538" s="105"/>
      <c r="C538" s="105"/>
      <c r="D538" s="105"/>
      <c r="E538" s="105"/>
      <c r="F538" s="120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  <c r="AB538" s="105"/>
      <c r="AC538" s="105"/>
      <c r="AD538" s="105"/>
      <c r="AE538" s="105"/>
      <c r="AF538" s="105"/>
      <c r="AG538" s="105"/>
      <c r="AH538" s="105"/>
      <c r="AI538" s="105"/>
      <c r="AJ538" s="105"/>
      <c r="AK538" s="105"/>
      <c r="AL538" s="105"/>
      <c r="AM538" s="105"/>
      <c r="AN538" s="105"/>
      <c r="AO538" s="105"/>
    </row>
    <row r="539" ht="15.75" customHeight="1">
      <c r="A539" s="105"/>
      <c r="B539" s="105"/>
      <c r="C539" s="105"/>
      <c r="D539" s="105"/>
      <c r="E539" s="105"/>
      <c r="F539" s="120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  <c r="AB539" s="105"/>
      <c r="AC539" s="105"/>
      <c r="AD539" s="105"/>
      <c r="AE539" s="105"/>
      <c r="AF539" s="105"/>
      <c r="AG539" s="105"/>
      <c r="AH539" s="105"/>
      <c r="AI539" s="105"/>
      <c r="AJ539" s="105"/>
      <c r="AK539" s="105"/>
      <c r="AL539" s="105"/>
      <c r="AM539" s="105"/>
      <c r="AN539" s="105"/>
      <c r="AO539" s="105"/>
    </row>
    <row r="540" ht="15.75" customHeight="1">
      <c r="A540" s="105"/>
      <c r="B540" s="105"/>
      <c r="C540" s="105"/>
      <c r="D540" s="105"/>
      <c r="E540" s="105"/>
      <c r="F540" s="120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  <c r="AB540" s="105"/>
      <c r="AC540" s="105"/>
      <c r="AD540" s="105"/>
      <c r="AE540" s="105"/>
      <c r="AF540" s="105"/>
      <c r="AG540" s="105"/>
      <c r="AH540" s="105"/>
      <c r="AI540" s="105"/>
      <c r="AJ540" s="105"/>
      <c r="AK540" s="105"/>
      <c r="AL540" s="105"/>
      <c r="AM540" s="105"/>
      <c r="AN540" s="105"/>
      <c r="AO540" s="105"/>
    </row>
    <row r="541" ht="15.75" customHeight="1">
      <c r="A541" s="105"/>
      <c r="B541" s="105"/>
      <c r="C541" s="105"/>
      <c r="D541" s="105"/>
      <c r="E541" s="105"/>
      <c r="F541" s="120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  <c r="AB541" s="105"/>
      <c r="AC541" s="105"/>
      <c r="AD541" s="105"/>
      <c r="AE541" s="105"/>
      <c r="AF541" s="105"/>
      <c r="AG541" s="105"/>
      <c r="AH541" s="105"/>
      <c r="AI541" s="105"/>
      <c r="AJ541" s="105"/>
      <c r="AK541" s="105"/>
      <c r="AL541" s="105"/>
      <c r="AM541" s="105"/>
      <c r="AN541" s="105"/>
      <c r="AO541" s="105"/>
    </row>
    <row r="542" ht="15.75" customHeight="1">
      <c r="A542" s="105"/>
      <c r="B542" s="105"/>
      <c r="C542" s="105"/>
      <c r="D542" s="105"/>
      <c r="E542" s="105"/>
      <c r="F542" s="120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  <c r="AB542" s="105"/>
      <c r="AC542" s="105"/>
      <c r="AD542" s="105"/>
      <c r="AE542" s="105"/>
      <c r="AF542" s="105"/>
      <c r="AG542" s="105"/>
      <c r="AH542" s="105"/>
      <c r="AI542" s="105"/>
      <c r="AJ542" s="105"/>
      <c r="AK542" s="105"/>
      <c r="AL542" s="105"/>
      <c r="AM542" s="105"/>
      <c r="AN542" s="105"/>
      <c r="AO542" s="105"/>
    </row>
    <row r="543" ht="15.75" customHeight="1">
      <c r="A543" s="105"/>
      <c r="B543" s="105"/>
      <c r="C543" s="105"/>
      <c r="D543" s="105"/>
      <c r="E543" s="105"/>
      <c r="F543" s="120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  <c r="AB543" s="105"/>
      <c r="AC543" s="105"/>
      <c r="AD543" s="105"/>
      <c r="AE543" s="105"/>
      <c r="AF543" s="105"/>
      <c r="AG543" s="105"/>
      <c r="AH543" s="105"/>
      <c r="AI543" s="105"/>
      <c r="AJ543" s="105"/>
      <c r="AK543" s="105"/>
      <c r="AL543" s="105"/>
      <c r="AM543" s="105"/>
      <c r="AN543" s="105"/>
      <c r="AO543" s="105"/>
    </row>
    <row r="544" ht="15.75" customHeight="1">
      <c r="A544" s="105"/>
      <c r="B544" s="105"/>
      <c r="C544" s="105"/>
      <c r="D544" s="105"/>
      <c r="E544" s="105"/>
      <c r="F544" s="120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  <c r="AB544" s="105"/>
      <c r="AC544" s="105"/>
      <c r="AD544" s="105"/>
      <c r="AE544" s="105"/>
      <c r="AF544" s="105"/>
      <c r="AG544" s="105"/>
      <c r="AH544" s="105"/>
      <c r="AI544" s="105"/>
      <c r="AJ544" s="105"/>
      <c r="AK544" s="105"/>
      <c r="AL544" s="105"/>
      <c r="AM544" s="105"/>
      <c r="AN544" s="105"/>
      <c r="AO544" s="105"/>
    </row>
    <row r="545" ht="15.75" customHeight="1">
      <c r="A545" s="105"/>
      <c r="B545" s="105"/>
      <c r="C545" s="105"/>
      <c r="D545" s="105"/>
      <c r="E545" s="105"/>
      <c r="F545" s="120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  <c r="AB545" s="105"/>
      <c r="AC545" s="105"/>
      <c r="AD545" s="105"/>
      <c r="AE545" s="105"/>
      <c r="AF545" s="105"/>
      <c r="AG545" s="105"/>
      <c r="AH545" s="105"/>
      <c r="AI545" s="105"/>
      <c r="AJ545" s="105"/>
      <c r="AK545" s="105"/>
      <c r="AL545" s="105"/>
      <c r="AM545" s="105"/>
      <c r="AN545" s="105"/>
      <c r="AO545" s="105"/>
    </row>
    <row r="546" ht="15.75" customHeight="1">
      <c r="A546" s="105"/>
      <c r="B546" s="105"/>
      <c r="C546" s="105"/>
      <c r="D546" s="105"/>
      <c r="E546" s="105"/>
      <c r="F546" s="120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  <c r="AB546" s="105"/>
      <c r="AC546" s="105"/>
      <c r="AD546" s="105"/>
      <c r="AE546" s="105"/>
      <c r="AF546" s="105"/>
      <c r="AG546" s="105"/>
      <c r="AH546" s="105"/>
      <c r="AI546" s="105"/>
      <c r="AJ546" s="105"/>
      <c r="AK546" s="105"/>
      <c r="AL546" s="105"/>
      <c r="AM546" s="105"/>
      <c r="AN546" s="105"/>
      <c r="AO546" s="105"/>
    </row>
    <row r="547" ht="15.75" customHeight="1">
      <c r="A547" s="105"/>
      <c r="B547" s="105"/>
      <c r="C547" s="105"/>
      <c r="D547" s="105"/>
      <c r="E547" s="105"/>
      <c r="F547" s="120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  <c r="AB547" s="105"/>
      <c r="AC547" s="105"/>
      <c r="AD547" s="105"/>
      <c r="AE547" s="105"/>
      <c r="AF547" s="105"/>
      <c r="AG547" s="105"/>
      <c r="AH547" s="105"/>
      <c r="AI547" s="105"/>
      <c r="AJ547" s="105"/>
      <c r="AK547" s="105"/>
      <c r="AL547" s="105"/>
      <c r="AM547" s="105"/>
      <c r="AN547" s="105"/>
      <c r="AO547" s="105"/>
    </row>
    <row r="548" ht="15.75" customHeight="1">
      <c r="A548" s="105"/>
      <c r="B548" s="105"/>
      <c r="C548" s="105"/>
      <c r="D548" s="105"/>
      <c r="E548" s="105"/>
      <c r="F548" s="120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  <c r="AB548" s="105"/>
      <c r="AC548" s="105"/>
      <c r="AD548" s="105"/>
      <c r="AE548" s="105"/>
      <c r="AF548" s="105"/>
      <c r="AG548" s="105"/>
      <c r="AH548" s="105"/>
      <c r="AI548" s="105"/>
      <c r="AJ548" s="105"/>
      <c r="AK548" s="105"/>
      <c r="AL548" s="105"/>
      <c r="AM548" s="105"/>
      <c r="AN548" s="105"/>
      <c r="AO548" s="105"/>
    </row>
    <row r="549" ht="15.75" customHeight="1">
      <c r="A549" s="105"/>
      <c r="B549" s="105"/>
      <c r="C549" s="105"/>
      <c r="D549" s="105"/>
      <c r="E549" s="105"/>
      <c r="F549" s="120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  <c r="AE549" s="105"/>
      <c r="AF549" s="105"/>
      <c r="AG549" s="105"/>
      <c r="AH549" s="105"/>
      <c r="AI549" s="105"/>
      <c r="AJ549" s="105"/>
      <c r="AK549" s="105"/>
      <c r="AL549" s="105"/>
      <c r="AM549" s="105"/>
      <c r="AN549" s="105"/>
      <c r="AO549" s="105"/>
    </row>
    <row r="550" ht="15.75" customHeight="1">
      <c r="A550" s="105"/>
      <c r="B550" s="105"/>
      <c r="C550" s="105"/>
      <c r="D550" s="105"/>
      <c r="E550" s="105"/>
      <c r="F550" s="120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  <c r="AB550" s="105"/>
      <c r="AC550" s="105"/>
      <c r="AD550" s="105"/>
      <c r="AE550" s="105"/>
      <c r="AF550" s="105"/>
      <c r="AG550" s="105"/>
      <c r="AH550" s="105"/>
      <c r="AI550" s="105"/>
      <c r="AJ550" s="105"/>
      <c r="AK550" s="105"/>
      <c r="AL550" s="105"/>
      <c r="AM550" s="105"/>
      <c r="AN550" s="105"/>
      <c r="AO550" s="105"/>
    </row>
    <row r="551" ht="15.75" customHeight="1">
      <c r="A551" s="105"/>
      <c r="B551" s="105"/>
      <c r="C551" s="105"/>
      <c r="D551" s="105"/>
      <c r="E551" s="105"/>
      <c r="F551" s="120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  <c r="AB551" s="105"/>
      <c r="AC551" s="105"/>
      <c r="AD551" s="105"/>
      <c r="AE551" s="105"/>
      <c r="AF551" s="105"/>
      <c r="AG551" s="105"/>
      <c r="AH551" s="105"/>
      <c r="AI551" s="105"/>
      <c r="AJ551" s="105"/>
      <c r="AK551" s="105"/>
      <c r="AL551" s="105"/>
      <c r="AM551" s="105"/>
      <c r="AN551" s="105"/>
      <c r="AO551" s="105"/>
    </row>
    <row r="552" ht="15.75" customHeight="1">
      <c r="A552" s="105"/>
      <c r="B552" s="105"/>
      <c r="C552" s="105"/>
      <c r="D552" s="105"/>
      <c r="E552" s="105"/>
      <c r="F552" s="120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  <c r="AB552" s="105"/>
      <c r="AC552" s="105"/>
      <c r="AD552" s="105"/>
      <c r="AE552" s="105"/>
      <c r="AF552" s="105"/>
      <c r="AG552" s="105"/>
      <c r="AH552" s="105"/>
      <c r="AI552" s="105"/>
      <c r="AJ552" s="105"/>
      <c r="AK552" s="105"/>
      <c r="AL552" s="105"/>
      <c r="AM552" s="105"/>
      <c r="AN552" s="105"/>
      <c r="AO552" s="105"/>
    </row>
    <row r="553" ht="15.75" customHeight="1">
      <c r="A553" s="105"/>
      <c r="B553" s="105"/>
      <c r="C553" s="105"/>
      <c r="D553" s="105"/>
      <c r="E553" s="105"/>
      <c r="F553" s="120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  <c r="AB553" s="105"/>
      <c r="AC553" s="105"/>
      <c r="AD553" s="105"/>
      <c r="AE553" s="105"/>
      <c r="AF553" s="105"/>
      <c r="AG553" s="105"/>
      <c r="AH553" s="105"/>
      <c r="AI553" s="105"/>
      <c r="AJ553" s="105"/>
      <c r="AK553" s="105"/>
      <c r="AL553" s="105"/>
      <c r="AM553" s="105"/>
      <c r="AN553" s="105"/>
      <c r="AO553" s="105"/>
    </row>
    <row r="554" ht="15.75" customHeight="1">
      <c r="A554" s="105"/>
      <c r="B554" s="105"/>
      <c r="C554" s="105"/>
      <c r="D554" s="105"/>
      <c r="E554" s="105"/>
      <c r="F554" s="120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  <c r="AB554" s="105"/>
      <c r="AC554" s="105"/>
      <c r="AD554" s="105"/>
      <c r="AE554" s="105"/>
      <c r="AF554" s="105"/>
      <c r="AG554" s="105"/>
      <c r="AH554" s="105"/>
      <c r="AI554" s="105"/>
      <c r="AJ554" s="105"/>
      <c r="AK554" s="105"/>
      <c r="AL554" s="105"/>
      <c r="AM554" s="105"/>
      <c r="AN554" s="105"/>
      <c r="AO554" s="105"/>
    </row>
    <row r="555" ht="15.75" customHeight="1">
      <c r="A555" s="105"/>
      <c r="B555" s="105"/>
      <c r="C555" s="105"/>
      <c r="D555" s="105"/>
      <c r="E555" s="105"/>
      <c r="F555" s="120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  <c r="AB555" s="105"/>
      <c r="AC555" s="105"/>
      <c r="AD555" s="105"/>
      <c r="AE555" s="105"/>
      <c r="AF555" s="105"/>
      <c r="AG555" s="105"/>
      <c r="AH555" s="105"/>
      <c r="AI555" s="105"/>
      <c r="AJ555" s="105"/>
      <c r="AK555" s="105"/>
      <c r="AL555" s="105"/>
      <c r="AM555" s="105"/>
      <c r="AN555" s="105"/>
      <c r="AO555" s="105"/>
    </row>
    <row r="556" ht="15.75" customHeight="1">
      <c r="A556" s="105"/>
      <c r="B556" s="105"/>
      <c r="C556" s="105"/>
      <c r="D556" s="105"/>
      <c r="E556" s="105"/>
      <c r="F556" s="120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  <c r="AB556" s="105"/>
      <c r="AC556" s="105"/>
      <c r="AD556" s="105"/>
      <c r="AE556" s="105"/>
      <c r="AF556" s="105"/>
      <c r="AG556" s="105"/>
      <c r="AH556" s="105"/>
      <c r="AI556" s="105"/>
      <c r="AJ556" s="105"/>
      <c r="AK556" s="105"/>
      <c r="AL556" s="105"/>
      <c r="AM556" s="105"/>
      <c r="AN556" s="105"/>
      <c r="AO556" s="105"/>
    </row>
    <row r="557" ht="15.75" customHeight="1">
      <c r="A557" s="105"/>
      <c r="B557" s="105"/>
      <c r="C557" s="105"/>
      <c r="D557" s="105"/>
      <c r="E557" s="105"/>
      <c r="F557" s="120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  <c r="AB557" s="105"/>
      <c r="AC557" s="105"/>
      <c r="AD557" s="105"/>
      <c r="AE557" s="105"/>
      <c r="AF557" s="105"/>
      <c r="AG557" s="105"/>
      <c r="AH557" s="105"/>
      <c r="AI557" s="105"/>
      <c r="AJ557" s="105"/>
      <c r="AK557" s="105"/>
      <c r="AL557" s="105"/>
      <c r="AM557" s="105"/>
      <c r="AN557" s="105"/>
      <c r="AO557" s="105"/>
    </row>
    <row r="558" ht="15.75" customHeight="1">
      <c r="A558" s="105"/>
      <c r="B558" s="105"/>
      <c r="C558" s="105"/>
      <c r="D558" s="105"/>
      <c r="E558" s="105"/>
      <c r="F558" s="120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  <c r="AB558" s="105"/>
      <c r="AC558" s="105"/>
      <c r="AD558" s="105"/>
      <c r="AE558" s="105"/>
      <c r="AF558" s="105"/>
      <c r="AG558" s="105"/>
      <c r="AH558" s="105"/>
      <c r="AI558" s="105"/>
      <c r="AJ558" s="105"/>
      <c r="AK558" s="105"/>
      <c r="AL558" s="105"/>
      <c r="AM558" s="105"/>
      <c r="AN558" s="105"/>
      <c r="AO558" s="105"/>
    </row>
    <row r="559" ht="15.75" customHeight="1">
      <c r="A559" s="105"/>
      <c r="B559" s="105"/>
      <c r="C559" s="105"/>
      <c r="D559" s="105"/>
      <c r="E559" s="105"/>
      <c r="F559" s="120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  <c r="AB559" s="105"/>
      <c r="AC559" s="105"/>
      <c r="AD559" s="105"/>
      <c r="AE559" s="105"/>
      <c r="AF559" s="105"/>
      <c r="AG559" s="105"/>
      <c r="AH559" s="105"/>
      <c r="AI559" s="105"/>
      <c r="AJ559" s="105"/>
      <c r="AK559" s="105"/>
      <c r="AL559" s="105"/>
      <c r="AM559" s="105"/>
      <c r="AN559" s="105"/>
      <c r="AO559" s="105"/>
    </row>
    <row r="560" ht="15.75" customHeight="1">
      <c r="A560" s="105"/>
      <c r="B560" s="105"/>
      <c r="C560" s="105"/>
      <c r="D560" s="105"/>
      <c r="E560" s="105"/>
      <c r="F560" s="120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  <c r="AB560" s="105"/>
      <c r="AC560" s="105"/>
      <c r="AD560" s="105"/>
      <c r="AE560" s="105"/>
      <c r="AF560" s="105"/>
      <c r="AG560" s="105"/>
      <c r="AH560" s="105"/>
      <c r="AI560" s="105"/>
      <c r="AJ560" s="105"/>
      <c r="AK560" s="105"/>
      <c r="AL560" s="105"/>
      <c r="AM560" s="105"/>
      <c r="AN560" s="105"/>
      <c r="AO560" s="105"/>
    </row>
    <row r="561" ht="15.75" customHeight="1">
      <c r="A561" s="105"/>
      <c r="B561" s="105"/>
      <c r="C561" s="105"/>
      <c r="D561" s="105"/>
      <c r="E561" s="105"/>
      <c r="F561" s="120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  <c r="AB561" s="105"/>
      <c r="AC561" s="105"/>
      <c r="AD561" s="105"/>
      <c r="AE561" s="105"/>
      <c r="AF561" s="105"/>
      <c r="AG561" s="105"/>
      <c r="AH561" s="105"/>
      <c r="AI561" s="105"/>
      <c r="AJ561" s="105"/>
      <c r="AK561" s="105"/>
      <c r="AL561" s="105"/>
      <c r="AM561" s="105"/>
      <c r="AN561" s="105"/>
      <c r="AO561" s="105"/>
    </row>
    <row r="562" ht="15.75" customHeight="1">
      <c r="A562" s="105"/>
      <c r="B562" s="105"/>
      <c r="C562" s="105"/>
      <c r="D562" s="105"/>
      <c r="E562" s="105"/>
      <c r="F562" s="120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  <c r="AB562" s="105"/>
      <c r="AC562" s="105"/>
      <c r="AD562" s="105"/>
      <c r="AE562" s="105"/>
      <c r="AF562" s="105"/>
      <c r="AG562" s="105"/>
      <c r="AH562" s="105"/>
      <c r="AI562" s="105"/>
      <c r="AJ562" s="105"/>
      <c r="AK562" s="105"/>
      <c r="AL562" s="105"/>
      <c r="AM562" s="105"/>
      <c r="AN562" s="105"/>
      <c r="AO562" s="105"/>
    </row>
    <row r="563" ht="15.75" customHeight="1">
      <c r="A563" s="105"/>
      <c r="B563" s="105"/>
      <c r="C563" s="105"/>
      <c r="D563" s="105"/>
      <c r="E563" s="105"/>
      <c r="F563" s="120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  <c r="AB563" s="105"/>
      <c r="AC563" s="105"/>
      <c r="AD563" s="105"/>
      <c r="AE563" s="105"/>
      <c r="AF563" s="105"/>
      <c r="AG563" s="105"/>
      <c r="AH563" s="105"/>
      <c r="AI563" s="105"/>
      <c r="AJ563" s="105"/>
      <c r="AK563" s="105"/>
      <c r="AL563" s="105"/>
      <c r="AM563" s="105"/>
      <c r="AN563" s="105"/>
      <c r="AO563" s="105"/>
    </row>
    <row r="564" ht="15.75" customHeight="1">
      <c r="A564" s="105"/>
      <c r="B564" s="105"/>
      <c r="C564" s="105"/>
      <c r="D564" s="105"/>
      <c r="E564" s="105"/>
      <c r="F564" s="120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  <c r="AB564" s="105"/>
      <c r="AC564" s="105"/>
      <c r="AD564" s="105"/>
      <c r="AE564" s="105"/>
      <c r="AF564" s="105"/>
      <c r="AG564" s="105"/>
      <c r="AH564" s="105"/>
      <c r="AI564" s="105"/>
      <c r="AJ564" s="105"/>
      <c r="AK564" s="105"/>
      <c r="AL564" s="105"/>
      <c r="AM564" s="105"/>
      <c r="AN564" s="105"/>
      <c r="AO564" s="105"/>
    </row>
    <row r="565" ht="15.75" customHeight="1">
      <c r="A565" s="105"/>
      <c r="B565" s="105"/>
      <c r="C565" s="105"/>
      <c r="D565" s="105"/>
      <c r="E565" s="105"/>
      <c r="F565" s="120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  <c r="AB565" s="105"/>
      <c r="AC565" s="105"/>
      <c r="AD565" s="105"/>
      <c r="AE565" s="105"/>
      <c r="AF565" s="105"/>
      <c r="AG565" s="105"/>
      <c r="AH565" s="105"/>
      <c r="AI565" s="105"/>
      <c r="AJ565" s="105"/>
      <c r="AK565" s="105"/>
      <c r="AL565" s="105"/>
      <c r="AM565" s="105"/>
      <c r="AN565" s="105"/>
      <c r="AO565" s="105"/>
    </row>
    <row r="566" ht="15.75" customHeight="1">
      <c r="A566" s="105"/>
      <c r="B566" s="105"/>
      <c r="C566" s="105"/>
      <c r="D566" s="105"/>
      <c r="E566" s="105"/>
      <c r="F566" s="120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  <c r="AB566" s="105"/>
      <c r="AC566" s="105"/>
      <c r="AD566" s="105"/>
      <c r="AE566" s="105"/>
      <c r="AF566" s="105"/>
      <c r="AG566" s="105"/>
      <c r="AH566" s="105"/>
      <c r="AI566" s="105"/>
      <c r="AJ566" s="105"/>
      <c r="AK566" s="105"/>
      <c r="AL566" s="105"/>
      <c r="AM566" s="105"/>
      <c r="AN566" s="105"/>
      <c r="AO566" s="105"/>
    </row>
    <row r="567" ht="15.75" customHeight="1">
      <c r="A567" s="105"/>
      <c r="B567" s="105"/>
      <c r="C567" s="105"/>
      <c r="D567" s="105"/>
      <c r="E567" s="105"/>
      <c r="F567" s="120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  <c r="AB567" s="105"/>
      <c r="AC567" s="105"/>
      <c r="AD567" s="105"/>
      <c r="AE567" s="105"/>
      <c r="AF567" s="105"/>
      <c r="AG567" s="105"/>
      <c r="AH567" s="105"/>
      <c r="AI567" s="105"/>
      <c r="AJ567" s="105"/>
      <c r="AK567" s="105"/>
      <c r="AL567" s="105"/>
      <c r="AM567" s="105"/>
      <c r="AN567" s="105"/>
      <c r="AO567" s="105"/>
    </row>
    <row r="568" ht="15.75" customHeight="1">
      <c r="A568" s="105"/>
      <c r="B568" s="105"/>
      <c r="C568" s="105"/>
      <c r="D568" s="105"/>
      <c r="E568" s="105"/>
      <c r="F568" s="120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  <c r="AB568" s="105"/>
      <c r="AC568" s="105"/>
      <c r="AD568" s="105"/>
      <c r="AE568" s="105"/>
      <c r="AF568" s="105"/>
      <c r="AG568" s="105"/>
      <c r="AH568" s="105"/>
      <c r="AI568" s="105"/>
      <c r="AJ568" s="105"/>
      <c r="AK568" s="105"/>
      <c r="AL568" s="105"/>
      <c r="AM568" s="105"/>
      <c r="AN568" s="105"/>
      <c r="AO568" s="105"/>
    </row>
    <row r="569" ht="15.75" customHeight="1">
      <c r="A569" s="105"/>
      <c r="B569" s="105"/>
      <c r="C569" s="105"/>
      <c r="D569" s="105"/>
      <c r="E569" s="105"/>
      <c r="F569" s="120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  <c r="AB569" s="105"/>
      <c r="AC569" s="105"/>
      <c r="AD569" s="105"/>
      <c r="AE569" s="105"/>
      <c r="AF569" s="105"/>
      <c r="AG569" s="105"/>
      <c r="AH569" s="105"/>
      <c r="AI569" s="105"/>
      <c r="AJ569" s="105"/>
      <c r="AK569" s="105"/>
      <c r="AL569" s="105"/>
      <c r="AM569" s="105"/>
      <c r="AN569" s="105"/>
      <c r="AO569" s="105"/>
    </row>
    <row r="570" ht="15.75" customHeight="1">
      <c r="A570" s="105"/>
      <c r="B570" s="105"/>
      <c r="C570" s="105"/>
      <c r="D570" s="105"/>
      <c r="E570" s="105"/>
      <c r="F570" s="120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  <c r="AB570" s="105"/>
      <c r="AC570" s="105"/>
      <c r="AD570" s="105"/>
      <c r="AE570" s="105"/>
      <c r="AF570" s="105"/>
      <c r="AG570" s="105"/>
      <c r="AH570" s="105"/>
      <c r="AI570" s="105"/>
      <c r="AJ570" s="105"/>
      <c r="AK570" s="105"/>
      <c r="AL570" s="105"/>
      <c r="AM570" s="105"/>
      <c r="AN570" s="105"/>
      <c r="AO570" s="105"/>
    </row>
    <row r="571" ht="15.75" customHeight="1">
      <c r="A571" s="105"/>
      <c r="B571" s="105"/>
      <c r="C571" s="105"/>
      <c r="D571" s="105"/>
      <c r="E571" s="105"/>
      <c r="F571" s="120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  <c r="AB571" s="105"/>
      <c r="AC571" s="105"/>
      <c r="AD571" s="105"/>
      <c r="AE571" s="105"/>
      <c r="AF571" s="105"/>
      <c r="AG571" s="105"/>
      <c r="AH571" s="105"/>
      <c r="AI571" s="105"/>
      <c r="AJ571" s="105"/>
      <c r="AK571" s="105"/>
      <c r="AL571" s="105"/>
      <c r="AM571" s="105"/>
      <c r="AN571" s="105"/>
      <c r="AO571" s="105"/>
    </row>
    <row r="572" ht="15.75" customHeight="1">
      <c r="A572" s="105"/>
      <c r="B572" s="105"/>
      <c r="C572" s="105"/>
      <c r="D572" s="105"/>
      <c r="E572" s="105"/>
      <c r="F572" s="120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  <c r="AB572" s="105"/>
      <c r="AC572" s="105"/>
      <c r="AD572" s="105"/>
      <c r="AE572" s="105"/>
      <c r="AF572" s="105"/>
      <c r="AG572" s="105"/>
      <c r="AH572" s="105"/>
      <c r="AI572" s="105"/>
      <c r="AJ572" s="105"/>
      <c r="AK572" s="105"/>
      <c r="AL572" s="105"/>
      <c r="AM572" s="105"/>
      <c r="AN572" s="105"/>
      <c r="AO572" s="105"/>
    </row>
    <row r="573" ht="15.75" customHeight="1">
      <c r="A573" s="105"/>
      <c r="B573" s="105"/>
      <c r="C573" s="105"/>
      <c r="D573" s="105"/>
      <c r="E573" s="105"/>
      <c r="F573" s="120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  <c r="AB573" s="105"/>
      <c r="AC573" s="105"/>
      <c r="AD573" s="105"/>
      <c r="AE573" s="105"/>
      <c r="AF573" s="105"/>
      <c r="AG573" s="105"/>
      <c r="AH573" s="105"/>
      <c r="AI573" s="105"/>
      <c r="AJ573" s="105"/>
      <c r="AK573" s="105"/>
      <c r="AL573" s="105"/>
      <c r="AM573" s="105"/>
      <c r="AN573" s="105"/>
      <c r="AO573" s="105"/>
    </row>
    <row r="574" ht="15.75" customHeight="1">
      <c r="A574" s="105"/>
      <c r="B574" s="105"/>
      <c r="C574" s="105"/>
      <c r="D574" s="105"/>
      <c r="E574" s="105"/>
      <c r="F574" s="120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  <c r="AB574" s="105"/>
      <c r="AC574" s="105"/>
      <c r="AD574" s="105"/>
      <c r="AE574" s="105"/>
      <c r="AF574" s="105"/>
      <c r="AG574" s="105"/>
      <c r="AH574" s="105"/>
      <c r="AI574" s="105"/>
      <c r="AJ574" s="105"/>
      <c r="AK574" s="105"/>
      <c r="AL574" s="105"/>
      <c r="AM574" s="105"/>
      <c r="AN574" s="105"/>
      <c r="AO574" s="105"/>
    </row>
    <row r="575" ht="15.75" customHeight="1">
      <c r="A575" s="105"/>
      <c r="B575" s="105"/>
      <c r="C575" s="105"/>
      <c r="D575" s="105"/>
      <c r="E575" s="105"/>
      <c r="F575" s="120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  <c r="AB575" s="105"/>
      <c r="AC575" s="105"/>
      <c r="AD575" s="105"/>
      <c r="AE575" s="105"/>
      <c r="AF575" s="105"/>
      <c r="AG575" s="105"/>
      <c r="AH575" s="105"/>
      <c r="AI575" s="105"/>
      <c r="AJ575" s="105"/>
      <c r="AK575" s="105"/>
      <c r="AL575" s="105"/>
      <c r="AM575" s="105"/>
      <c r="AN575" s="105"/>
      <c r="AO575" s="105"/>
    </row>
    <row r="576" ht="15.75" customHeight="1">
      <c r="A576" s="105"/>
      <c r="B576" s="105"/>
      <c r="C576" s="105"/>
      <c r="D576" s="105"/>
      <c r="E576" s="105"/>
      <c r="F576" s="120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  <c r="AB576" s="105"/>
      <c r="AC576" s="105"/>
      <c r="AD576" s="105"/>
      <c r="AE576" s="105"/>
      <c r="AF576" s="105"/>
      <c r="AG576" s="105"/>
      <c r="AH576" s="105"/>
      <c r="AI576" s="105"/>
      <c r="AJ576" s="105"/>
      <c r="AK576" s="105"/>
      <c r="AL576" s="105"/>
      <c r="AM576" s="105"/>
      <c r="AN576" s="105"/>
      <c r="AO576" s="105"/>
    </row>
    <row r="577" ht="15.75" customHeight="1">
      <c r="A577" s="105"/>
      <c r="B577" s="105"/>
      <c r="C577" s="105"/>
      <c r="D577" s="105"/>
      <c r="E577" s="105"/>
      <c r="F577" s="120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  <c r="AB577" s="105"/>
      <c r="AC577" s="105"/>
      <c r="AD577" s="105"/>
      <c r="AE577" s="105"/>
      <c r="AF577" s="105"/>
      <c r="AG577" s="105"/>
      <c r="AH577" s="105"/>
      <c r="AI577" s="105"/>
      <c r="AJ577" s="105"/>
      <c r="AK577" s="105"/>
      <c r="AL577" s="105"/>
      <c r="AM577" s="105"/>
      <c r="AN577" s="105"/>
      <c r="AO577" s="105"/>
    </row>
    <row r="578" ht="15.75" customHeight="1">
      <c r="A578" s="105"/>
      <c r="B578" s="105"/>
      <c r="C578" s="105"/>
      <c r="D578" s="105"/>
      <c r="E578" s="105"/>
      <c r="F578" s="120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  <c r="AB578" s="105"/>
      <c r="AC578" s="105"/>
      <c r="AD578" s="105"/>
      <c r="AE578" s="105"/>
      <c r="AF578" s="105"/>
      <c r="AG578" s="105"/>
      <c r="AH578" s="105"/>
      <c r="AI578" s="105"/>
      <c r="AJ578" s="105"/>
      <c r="AK578" s="105"/>
      <c r="AL578" s="105"/>
      <c r="AM578" s="105"/>
      <c r="AN578" s="105"/>
      <c r="AO578" s="105"/>
    </row>
    <row r="579" ht="15.75" customHeight="1">
      <c r="A579" s="105"/>
      <c r="B579" s="105"/>
      <c r="C579" s="105"/>
      <c r="D579" s="105"/>
      <c r="E579" s="105"/>
      <c r="F579" s="120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  <c r="AB579" s="105"/>
      <c r="AC579" s="105"/>
      <c r="AD579" s="105"/>
      <c r="AE579" s="105"/>
      <c r="AF579" s="105"/>
      <c r="AG579" s="105"/>
      <c r="AH579" s="105"/>
      <c r="AI579" s="105"/>
      <c r="AJ579" s="105"/>
      <c r="AK579" s="105"/>
      <c r="AL579" s="105"/>
      <c r="AM579" s="105"/>
      <c r="AN579" s="105"/>
      <c r="AO579" s="105"/>
    </row>
    <row r="580" ht="15.75" customHeight="1">
      <c r="A580" s="105"/>
      <c r="B580" s="105"/>
      <c r="C580" s="105"/>
      <c r="D580" s="105"/>
      <c r="E580" s="105"/>
      <c r="F580" s="120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  <c r="AB580" s="105"/>
      <c r="AC580" s="105"/>
      <c r="AD580" s="105"/>
      <c r="AE580" s="105"/>
      <c r="AF580" s="105"/>
      <c r="AG580" s="105"/>
      <c r="AH580" s="105"/>
      <c r="AI580" s="105"/>
      <c r="AJ580" s="105"/>
      <c r="AK580" s="105"/>
      <c r="AL580" s="105"/>
      <c r="AM580" s="105"/>
      <c r="AN580" s="105"/>
      <c r="AO580" s="105"/>
    </row>
    <row r="581" ht="15.75" customHeight="1">
      <c r="A581" s="105"/>
      <c r="B581" s="105"/>
      <c r="C581" s="105"/>
      <c r="D581" s="105"/>
      <c r="E581" s="105"/>
      <c r="F581" s="120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  <c r="AB581" s="105"/>
      <c r="AC581" s="105"/>
      <c r="AD581" s="105"/>
      <c r="AE581" s="105"/>
      <c r="AF581" s="105"/>
      <c r="AG581" s="105"/>
      <c r="AH581" s="105"/>
      <c r="AI581" s="105"/>
      <c r="AJ581" s="105"/>
      <c r="AK581" s="105"/>
      <c r="AL581" s="105"/>
      <c r="AM581" s="105"/>
      <c r="AN581" s="105"/>
      <c r="AO581" s="105"/>
    </row>
    <row r="582" ht="15.75" customHeight="1">
      <c r="A582" s="105"/>
      <c r="B582" s="105"/>
      <c r="C582" s="105"/>
      <c r="D582" s="105"/>
      <c r="E582" s="105"/>
      <c r="F582" s="120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  <c r="AB582" s="105"/>
      <c r="AC582" s="105"/>
      <c r="AD582" s="105"/>
      <c r="AE582" s="105"/>
      <c r="AF582" s="105"/>
      <c r="AG582" s="105"/>
      <c r="AH582" s="105"/>
      <c r="AI582" s="105"/>
      <c r="AJ582" s="105"/>
      <c r="AK582" s="105"/>
      <c r="AL582" s="105"/>
      <c r="AM582" s="105"/>
      <c r="AN582" s="105"/>
      <c r="AO582" s="105"/>
    </row>
    <row r="583" ht="15.75" customHeight="1">
      <c r="A583" s="105"/>
      <c r="B583" s="105"/>
      <c r="C583" s="105"/>
      <c r="D583" s="105"/>
      <c r="E583" s="105"/>
      <c r="F583" s="120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  <c r="AB583" s="105"/>
      <c r="AC583" s="105"/>
      <c r="AD583" s="105"/>
      <c r="AE583" s="105"/>
      <c r="AF583" s="105"/>
      <c r="AG583" s="105"/>
      <c r="AH583" s="105"/>
      <c r="AI583" s="105"/>
      <c r="AJ583" s="105"/>
      <c r="AK583" s="105"/>
      <c r="AL583" s="105"/>
      <c r="AM583" s="105"/>
      <c r="AN583" s="105"/>
      <c r="AO583" s="105"/>
    </row>
    <row r="584" ht="15.75" customHeight="1">
      <c r="A584" s="105"/>
      <c r="B584" s="105"/>
      <c r="C584" s="105"/>
      <c r="D584" s="105"/>
      <c r="E584" s="105"/>
      <c r="F584" s="120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  <c r="AB584" s="105"/>
      <c r="AC584" s="105"/>
      <c r="AD584" s="105"/>
      <c r="AE584" s="105"/>
      <c r="AF584" s="105"/>
      <c r="AG584" s="105"/>
      <c r="AH584" s="105"/>
      <c r="AI584" s="105"/>
      <c r="AJ584" s="105"/>
      <c r="AK584" s="105"/>
      <c r="AL584" s="105"/>
      <c r="AM584" s="105"/>
      <c r="AN584" s="105"/>
      <c r="AO584" s="105"/>
    </row>
    <row r="585" ht="15.75" customHeight="1">
      <c r="A585" s="105"/>
      <c r="B585" s="105"/>
      <c r="C585" s="105"/>
      <c r="D585" s="105"/>
      <c r="E585" s="105"/>
      <c r="F585" s="120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  <c r="AB585" s="105"/>
      <c r="AC585" s="105"/>
      <c r="AD585" s="105"/>
      <c r="AE585" s="105"/>
      <c r="AF585" s="105"/>
      <c r="AG585" s="105"/>
      <c r="AH585" s="105"/>
      <c r="AI585" s="105"/>
      <c r="AJ585" s="105"/>
      <c r="AK585" s="105"/>
      <c r="AL585" s="105"/>
      <c r="AM585" s="105"/>
      <c r="AN585" s="105"/>
      <c r="AO585" s="105"/>
    </row>
    <row r="586" ht="15.75" customHeight="1">
      <c r="A586" s="105"/>
      <c r="B586" s="105"/>
      <c r="C586" s="105"/>
      <c r="D586" s="105"/>
      <c r="E586" s="105"/>
      <c r="F586" s="120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  <c r="AB586" s="105"/>
      <c r="AC586" s="105"/>
      <c r="AD586" s="105"/>
      <c r="AE586" s="105"/>
      <c r="AF586" s="105"/>
      <c r="AG586" s="105"/>
      <c r="AH586" s="105"/>
      <c r="AI586" s="105"/>
      <c r="AJ586" s="105"/>
      <c r="AK586" s="105"/>
      <c r="AL586" s="105"/>
      <c r="AM586" s="105"/>
      <c r="AN586" s="105"/>
      <c r="AO586" s="105"/>
    </row>
    <row r="587" ht="15.75" customHeight="1">
      <c r="A587" s="105"/>
      <c r="B587" s="105"/>
      <c r="C587" s="105"/>
      <c r="D587" s="105"/>
      <c r="E587" s="105"/>
      <c r="F587" s="120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  <c r="AB587" s="105"/>
      <c r="AC587" s="105"/>
      <c r="AD587" s="105"/>
      <c r="AE587" s="105"/>
      <c r="AF587" s="105"/>
      <c r="AG587" s="105"/>
      <c r="AH587" s="105"/>
      <c r="AI587" s="105"/>
      <c r="AJ587" s="105"/>
      <c r="AK587" s="105"/>
      <c r="AL587" s="105"/>
      <c r="AM587" s="105"/>
      <c r="AN587" s="105"/>
      <c r="AO587" s="105"/>
    </row>
    <row r="588" ht="15.75" customHeight="1">
      <c r="A588" s="105"/>
      <c r="B588" s="105"/>
      <c r="C588" s="105"/>
      <c r="D588" s="105"/>
      <c r="E588" s="105"/>
      <c r="F588" s="120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  <c r="AB588" s="105"/>
      <c r="AC588" s="105"/>
      <c r="AD588" s="105"/>
      <c r="AE588" s="105"/>
      <c r="AF588" s="105"/>
      <c r="AG588" s="105"/>
      <c r="AH588" s="105"/>
      <c r="AI588" s="105"/>
      <c r="AJ588" s="105"/>
      <c r="AK588" s="105"/>
      <c r="AL588" s="105"/>
      <c r="AM588" s="105"/>
      <c r="AN588" s="105"/>
      <c r="AO588" s="105"/>
    </row>
    <row r="589" ht="15.75" customHeight="1">
      <c r="A589" s="105"/>
      <c r="B589" s="105"/>
      <c r="C589" s="105"/>
      <c r="D589" s="105"/>
      <c r="E589" s="105"/>
      <c r="F589" s="120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  <c r="AB589" s="105"/>
      <c r="AC589" s="105"/>
      <c r="AD589" s="105"/>
      <c r="AE589" s="105"/>
      <c r="AF589" s="105"/>
      <c r="AG589" s="105"/>
      <c r="AH589" s="105"/>
      <c r="AI589" s="105"/>
      <c r="AJ589" s="105"/>
      <c r="AK589" s="105"/>
      <c r="AL589" s="105"/>
      <c r="AM589" s="105"/>
      <c r="AN589" s="105"/>
      <c r="AO589" s="105"/>
    </row>
    <row r="590" ht="15.75" customHeight="1">
      <c r="A590" s="105"/>
      <c r="B590" s="105"/>
      <c r="C590" s="105"/>
      <c r="D590" s="105"/>
      <c r="E590" s="105"/>
      <c r="F590" s="120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  <c r="AB590" s="105"/>
      <c r="AC590" s="105"/>
      <c r="AD590" s="105"/>
      <c r="AE590" s="105"/>
      <c r="AF590" s="105"/>
      <c r="AG590" s="105"/>
      <c r="AH590" s="105"/>
      <c r="AI590" s="105"/>
      <c r="AJ590" s="105"/>
      <c r="AK590" s="105"/>
      <c r="AL590" s="105"/>
      <c r="AM590" s="105"/>
      <c r="AN590" s="105"/>
      <c r="AO590" s="105"/>
    </row>
    <row r="591" ht="15.75" customHeight="1">
      <c r="A591" s="105"/>
      <c r="B591" s="105"/>
      <c r="C591" s="105"/>
      <c r="D591" s="105"/>
      <c r="E591" s="105"/>
      <c r="F591" s="120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  <c r="AB591" s="105"/>
      <c r="AC591" s="105"/>
      <c r="AD591" s="105"/>
      <c r="AE591" s="105"/>
      <c r="AF591" s="105"/>
      <c r="AG591" s="105"/>
      <c r="AH591" s="105"/>
      <c r="AI591" s="105"/>
      <c r="AJ591" s="105"/>
      <c r="AK591" s="105"/>
      <c r="AL591" s="105"/>
      <c r="AM591" s="105"/>
      <c r="AN591" s="105"/>
      <c r="AO591" s="105"/>
    </row>
    <row r="592" ht="15.75" customHeight="1">
      <c r="A592" s="105"/>
      <c r="B592" s="105"/>
      <c r="C592" s="105"/>
      <c r="D592" s="105"/>
      <c r="E592" s="105"/>
      <c r="F592" s="120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  <c r="AB592" s="105"/>
      <c r="AC592" s="105"/>
      <c r="AD592" s="105"/>
      <c r="AE592" s="105"/>
      <c r="AF592" s="105"/>
      <c r="AG592" s="105"/>
      <c r="AH592" s="105"/>
      <c r="AI592" s="105"/>
      <c r="AJ592" s="105"/>
      <c r="AK592" s="105"/>
      <c r="AL592" s="105"/>
      <c r="AM592" s="105"/>
      <c r="AN592" s="105"/>
      <c r="AO592" s="105"/>
    </row>
    <row r="593" ht="15.75" customHeight="1">
      <c r="A593" s="105"/>
      <c r="B593" s="105"/>
      <c r="C593" s="105"/>
      <c r="D593" s="105"/>
      <c r="E593" s="105"/>
      <c r="F593" s="120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  <c r="AB593" s="105"/>
      <c r="AC593" s="105"/>
      <c r="AD593" s="105"/>
      <c r="AE593" s="105"/>
      <c r="AF593" s="105"/>
      <c r="AG593" s="105"/>
      <c r="AH593" s="105"/>
      <c r="AI593" s="105"/>
      <c r="AJ593" s="105"/>
      <c r="AK593" s="105"/>
      <c r="AL593" s="105"/>
      <c r="AM593" s="105"/>
      <c r="AN593" s="105"/>
      <c r="AO593" s="105"/>
    </row>
    <row r="594" ht="15.75" customHeight="1">
      <c r="A594" s="105"/>
      <c r="B594" s="105"/>
      <c r="C594" s="105"/>
      <c r="D594" s="105"/>
      <c r="E594" s="105"/>
      <c r="F594" s="120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  <c r="AB594" s="105"/>
      <c r="AC594" s="105"/>
      <c r="AD594" s="105"/>
      <c r="AE594" s="105"/>
      <c r="AF594" s="105"/>
      <c r="AG594" s="105"/>
      <c r="AH594" s="105"/>
      <c r="AI594" s="105"/>
      <c r="AJ594" s="105"/>
      <c r="AK594" s="105"/>
      <c r="AL594" s="105"/>
      <c r="AM594" s="105"/>
      <c r="AN594" s="105"/>
      <c r="AO594" s="105"/>
    </row>
    <row r="595" ht="15.75" customHeight="1">
      <c r="A595" s="105"/>
      <c r="B595" s="105"/>
      <c r="C595" s="105"/>
      <c r="D595" s="105"/>
      <c r="E595" s="105"/>
      <c r="F595" s="120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  <c r="AB595" s="105"/>
      <c r="AC595" s="105"/>
      <c r="AD595" s="105"/>
      <c r="AE595" s="105"/>
      <c r="AF595" s="105"/>
      <c r="AG595" s="105"/>
      <c r="AH595" s="105"/>
      <c r="AI595" s="105"/>
      <c r="AJ595" s="105"/>
      <c r="AK595" s="105"/>
      <c r="AL595" s="105"/>
      <c r="AM595" s="105"/>
      <c r="AN595" s="105"/>
      <c r="AO595" s="105"/>
    </row>
    <row r="596" ht="15.75" customHeight="1">
      <c r="A596" s="105"/>
      <c r="B596" s="105"/>
      <c r="C596" s="105"/>
      <c r="D596" s="105"/>
      <c r="E596" s="105"/>
      <c r="F596" s="120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  <c r="AB596" s="105"/>
      <c r="AC596" s="105"/>
      <c r="AD596" s="105"/>
      <c r="AE596" s="105"/>
      <c r="AF596" s="105"/>
      <c r="AG596" s="105"/>
      <c r="AH596" s="105"/>
      <c r="AI596" s="105"/>
      <c r="AJ596" s="105"/>
      <c r="AK596" s="105"/>
      <c r="AL596" s="105"/>
      <c r="AM596" s="105"/>
      <c r="AN596" s="105"/>
      <c r="AO596" s="105"/>
    </row>
    <row r="597" ht="15.75" customHeight="1">
      <c r="A597" s="105"/>
      <c r="B597" s="105"/>
      <c r="C597" s="105"/>
      <c r="D597" s="105"/>
      <c r="E597" s="105"/>
      <c r="F597" s="120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  <c r="AB597" s="105"/>
      <c r="AC597" s="105"/>
      <c r="AD597" s="105"/>
      <c r="AE597" s="105"/>
      <c r="AF597" s="105"/>
      <c r="AG597" s="105"/>
      <c r="AH597" s="105"/>
      <c r="AI597" s="105"/>
      <c r="AJ597" s="105"/>
      <c r="AK597" s="105"/>
      <c r="AL597" s="105"/>
      <c r="AM597" s="105"/>
      <c r="AN597" s="105"/>
      <c r="AO597" s="105"/>
    </row>
    <row r="598" ht="15.75" customHeight="1">
      <c r="A598" s="105"/>
      <c r="B598" s="105"/>
      <c r="C598" s="105"/>
      <c r="D598" s="105"/>
      <c r="E598" s="105"/>
      <c r="F598" s="120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  <c r="AB598" s="105"/>
      <c r="AC598" s="105"/>
      <c r="AD598" s="105"/>
      <c r="AE598" s="105"/>
      <c r="AF598" s="105"/>
      <c r="AG598" s="105"/>
      <c r="AH598" s="105"/>
      <c r="AI598" s="105"/>
      <c r="AJ598" s="105"/>
      <c r="AK598" s="105"/>
      <c r="AL598" s="105"/>
      <c r="AM598" s="105"/>
      <c r="AN598" s="105"/>
      <c r="AO598" s="105"/>
    </row>
    <row r="599" ht="15.75" customHeight="1">
      <c r="A599" s="105"/>
      <c r="B599" s="105"/>
      <c r="C599" s="105"/>
      <c r="D599" s="105"/>
      <c r="E599" s="105"/>
      <c r="F599" s="120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  <c r="AB599" s="105"/>
      <c r="AC599" s="105"/>
      <c r="AD599" s="105"/>
      <c r="AE599" s="105"/>
      <c r="AF599" s="105"/>
      <c r="AG599" s="105"/>
      <c r="AH599" s="105"/>
      <c r="AI599" s="105"/>
      <c r="AJ599" s="105"/>
      <c r="AK599" s="105"/>
      <c r="AL599" s="105"/>
      <c r="AM599" s="105"/>
      <c r="AN599" s="105"/>
      <c r="AO599" s="105"/>
    </row>
    <row r="600" ht="15.75" customHeight="1">
      <c r="A600" s="105"/>
      <c r="B600" s="105"/>
      <c r="C600" s="105"/>
      <c r="D600" s="105"/>
      <c r="E600" s="105"/>
      <c r="F600" s="120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  <c r="AB600" s="105"/>
      <c r="AC600" s="105"/>
      <c r="AD600" s="105"/>
      <c r="AE600" s="105"/>
      <c r="AF600" s="105"/>
      <c r="AG600" s="105"/>
      <c r="AH600" s="105"/>
      <c r="AI600" s="105"/>
      <c r="AJ600" s="105"/>
      <c r="AK600" s="105"/>
      <c r="AL600" s="105"/>
      <c r="AM600" s="105"/>
      <c r="AN600" s="105"/>
      <c r="AO600" s="105"/>
    </row>
    <row r="601" ht="15.75" customHeight="1">
      <c r="A601" s="105"/>
      <c r="B601" s="105"/>
      <c r="C601" s="105"/>
      <c r="D601" s="105"/>
      <c r="E601" s="105"/>
      <c r="F601" s="120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  <c r="AB601" s="105"/>
      <c r="AC601" s="105"/>
      <c r="AD601" s="105"/>
      <c r="AE601" s="105"/>
      <c r="AF601" s="105"/>
      <c r="AG601" s="105"/>
      <c r="AH601" s="105"/>
      <c r="AI601" s="105"/>
      <c r="AJ601" s="105"/>
      <c r="AK601" s="105"/>
      <c r="AL601" s="105"/>
      <c r="AM601" s="105"/>
      <c r="AN601" s="105"/>
      <c r="AO601" s="105"/>
    </row>
    <row r="602" ht="15.75" customHeight="1">
      <c r="A602" s="105"/>
      <c r="B602" s="105"/>
      <c r="C602" s="105"/>
      <c r="D602" s="105"/>
      <c r="E602" s="105"/>
      <c r="F602" s="120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  <c r="AB602" s="105"/>
      <c r="AC602" s="105"/>
      <c r="AD602" s="105"/>
      <c r="AE602" s="105"/>
      <c r="AF602" s="105"/>
      <c r="AG602" s="105"/>
      <c r="AH602" s="105"/>
      <c r="AI602" s="105"/>
      <c r="AJ602" s="105"/>
      <c r="AK602" s="105"/>
      <c r="AL602" s="105"/>
      <c r="AM602" s="105"/>
      <c r="AN602" s="105"/>
      <c r="AO602" s="105"/>
    </row>
    <row r="603" ht="15.75" customHeight="1">
      <c r="A603" s="105"/>
      <c r="B603" s="105"/>
      <c r="C603" s="105"/>
      <c r="D603" s="105"/>
      <c r="E603" s="105"/>
      <c r="F603" s="120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  <c r="AB603" s="105"/>
      <c r="AC603" s="105"/>
      <c r="AD603" s="105"/>
      <c r="AE603" s="105"/>
      <c r="AF603" s="105"/>
      <c r="AG603" s="105"/>
      <c r="AH603" s="105"/>
      <c r="AI603" s="105"/>
      <c r="AJ603" s="105"/>
      <c r="AK603" s="105"/>
      <c r="AL603" s="105"/>
      <c r="AM603" s="105"/>
      <c r="AN603" s="105"/>
      <c r="AO603" s="105"/>
    </row>
    <row r="604" ht="15.75" customHeight="1">
      <c r="A604" s="105"/>
      <c r="B604" s="105"/>
      <c r="C604" s="105"/>
      <c r="D604" s="105"/>
      <c r="E604" s="105"/>
      <c r="F604" s="120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  <c r="AB604" s="105"/>
      <c r="AC604" s="105"/>
      <c r="AD604" s="105"/>
      <c r="AE604" s="105"/>
      <c r="AF604" s="105"/>
      <c r="AG604" s="105"/>
      <c r="AH604" s="105"/>
      <c r="AI604" s="105"/>
      <c r="AJ604" s="105"/>
      <c r="AK604" s="105"/>
      <c r="AL604" s="105"/>
      <c r="AM604" s="105"/>
      <c r="AN604" s="105"/>
      <c r="AO604" s="105"/>
    </row>
    <row r="605" ht="15.75" customHeight="1">
      <c r="A605" s="105"/>
      <c r="B605" s="105"/>
      <c r="C605" s="105"/>
      <c r="D605" s="105"/>
      <c r="E605" s="105"/>
      <c r="F605" s="120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  <c r="AB605" s="105"/>
      <c r="AC605" s="105"/>
      <c r="AD605" s="105"/>
      <c r="AE605" s="105"/>
      <c r="AF605" s="105"/>
      <c r="AG605" s="105"/>
      <c r="AH605" s="105"/>
      <c r="AI605" s="105"/>
      <c r="AJ605" s="105"/>
      <c r="AK605" s="105"/>
      <c r="AL605" s="105"/>
      <c r="AM605" s="105"/>
      <c r="AN605" s="105"/>
      <c r="AO605" s="105"/>
    </row>
    <row r="606" ht="15.75" customHeight="1">
      <c r="A606" s="105"/>
      <c r="B606" s="105"/>
      <c r="C606" s="105"/>
      <c r="D606" s="105"/>
      <c r="E606" s="105"/>
      <c r="F606" s="120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  <c r="AB606" s="105"/>
      <c r="AC606" s="105"/>
      <c r="AD606" s="105"/>
      <c r="AE606" s="105"/>
      <c r="AF606" s="105"/>
      <c r="AG606" s="105"/>
      <c r="AH606" s="105"/>
      <c r="AI606" s="105"/>
      <c r="AJ606" s="105"/>
      <c r="AK606" s="105"/>
      <c r="AL606" s="105"/>
      <c r="AM606" s="105"/>
      <c r="AN606" s="105"/>
      <c r="AO606" s="105"/>
    </row>
    <row r="607" ht="15.75" customHeight="1">
      <c r="A607" s="105"/>
      <c r="B607" s="105"/>
      <c r="C607" s="105"/>
      <c r="D607" s="105"/>
      <c r="E607" s="105"/>
      <c r="F607" s="120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  <c r="AB607" s="105"/>
      <c r="AC607" s="105"/>
      <c r="AD607" s="105"/>
      <c r="AE607" s="105"/>
      <c r="AF607" s="105"/>
      <c r="AG607" s="105"/>
      <c r="AH607" s="105"/>
      <c r="AI607" s="105"/>
      <c r="AJ607" s="105"/>
      <c r="AK607" s="105"/>
      <c r="AL607" s="105"/>
      <c r="AM607" s="105"/>
      <c r="AN607" s="105"/>
      <c r="AO607" s="105"/>
    </row>
    <row r="608" ht="15.75" customHeight="1">
      <c r="A608" s="105"/>
      <c r="B608" s="105"/>
      <c r="C608" s="105"/>
      <c r="D608" s="105"/>
      <c r="E608" s="105"/>
      <c r="F608" s="120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  <c r="AB608" s="105"/>
      <c r="AC608" s="105"/>
      <c r="AD608" s="105"/>
      <c r="AE608" s="105"/>
      <c r="AF608" s="105"/>
      <c r="AG608" s="105"/>
      <c r="AH608" s="105"/>
      <c r="AI608" s="105"/>
      <c r="AJ608" s="105"/>
      <c r="AK608" s="105"/>
      <c r="AL608" s="105"/>
      <c r="AM608" s="105"/>
      <c r="AN608" s="105"/>
      <c r="AO608" s="105"/>
    </row>
    <row r="609" ht="15.75" customHeight="1">
      <c r="A609" s="105"/>
      <c r="B609" s="105"/>
      <c r="C609" s="105"/>
      <c r="D609" s="105"/>
      <c r="E609" s="105"/>
      <c r="F609" s="120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  <c r="AB609" s="105"/>
      <c r="AC609" s="105"/>
      <c r="AD609" s="105"/>
      <c r="AE609" s="105"/>
      <c r="AF609" s="105"/>
      <c r="AG609" s="105"/>
      <c r="AH609" s="105"/>
      <c r="AI609" s="105"/>
      <c r="AJ609" s="105"/>
      <c r="AK609" s="105"/>
      <c r="AL609" s="105"/>
      <c r="AM609" s="105"/>
      <c r="AN609" s="105"/>
      <c r="AO609" s="105"/>
    </row>
    <row r="610" ht="15.75" customHeight="1">
      <c r="A610" s="105"/>
      <c r="B610" s="105"/>
      <c r="C610" s="105"/>
      <c r="D610" s="105"/>
      <c r="E610" s="105"/>
      <c r="F610" s="120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  <c r="AB610" s="105"/>
      <c r="AC610" s="105"/>
      <c r="AD610" s="105"/>
      <c r="AE610" s="105"/>
      <c r="AF610" s="105"/>
      <c r="AG610" s="105"/>
      <c r="AH610" s="105"/>
      <c r="AI610" s="105"/>
      <c r="AJ610" s="105"/>
      <c r="AK610" s="105"/>
      <c r="AL610" s="105"/>
      <c r="AM610" s="105"/>
      <c r="AN610" s="105"/>
      <c r="AO610" s="105"/>
    </row>
    <row r="611" ht="15.75" customHeight="1">
      <c r="A611" s="105"/>
      <c r="B611" s="105"/>
      <c r="C611" s="105"/>
      <c r="D611" s="105"/>
      <c r="E611" s="105"/>
      <c r="F611" s="120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  <c r="AB611" s="105"/>
      <c r="AC611" s="105"/>
      <c r="AD611" s="105"/>
      <c r="AE611" s="105"/>
      <c r="AF611" s="105"/>
      <c r="AG611" s="105"/>
      <c r="AH611" s="105"/>
      <c r="AI611" s="105"/>
      <c r="AJ611" s="105"/>
      <c r="AK611" s="105"/>
      <c r="AL611" s="105"/>
      <c r="AM611" s="105"/>
      <c r="AN611" s="105"/>
      <c r="AO611" s="105"/>
    </row>
    <row r="612" ht="15.75" customHeight="1">
      <c r="A612" s="105"/>
      <c r="B612" s="105"/>
      <c r="C612" s="105"/>
      <c r="D612" s="105"/>
      <c r="E612" s="105"/>
      <c r="F612" s="120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  <c r="AB612" s="105"/>
      <c r="AC612" s="105"/>
      <c r="AD612" s="105"/>
      <c r="AE612" s="105"/>
      <c r="AF612" s="105"/>
      <c r="AG612" s="105"/>
      <c r="AH612" s="105"/>
      <c r="AI612" s="105"/>
      <c r="AJ612" s="105"/>
      <c r="AK612" s="105"/>
      <c r="AL612" s="105"/>
      <c r="AM612" s="105"/>
      <c r="AN612" s="105"/>
      <c r="AO612" s="105"/>
    </row>
    <row r="613" ht="15.75" customHeight="1">
      <c r="A613" s="105"/>
      <c r="B613" s="105"/>
      <c r="C613" s="105"/>
      <c r="D613" s="105"/>
      <c r="E613" s="105"/>
      <c r="F613" s="120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  <c r="AB613" s="105"/>
      <c r="AC613" s="105"/>
      <c r="AD613" s="105"/>
      <c r="AE613" s="105"/>
      <c r="AF613" s="105"/>
      <c r="AG613" s="105"/>
      <c r="AH613" s="105"/>
      <c r="AI613" s="105"/>
      <c r="AJ613" s="105"/>
      <c r="AK613" s="105"/>
      <c r="AL613" s="105"/>
      <c r="AM613" s="105"/>
      <c r="AN613" s="105"/>
      <c r="AO613" s="105"/>
    </row>
    <row r="614" ht="15.75" customHeight="1">
      <c r="A614" s="105"/>
      <c r="B614" s="105"/>
      <c r="C614" s="105"/>
      <c r="D614" s="105"/>
      <c r="E614" s="105"/>
      <c r="F614" s="120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  <c r="AB614" s="105"/>
      <c r="AC614" s="105"/>
      <c r="AD614" s="105"/>
      <c r="AE614" s="105"/>
      <c r="AF614" s="105"/>
      <c r="AG614" s="105"/>
      <c r="AH614" s="105"/>
      <c r="AI614" s="105"/>
      <c r="AJ614" s="105"/>
      <c r="AK614" s="105"/>
      <c r="AL614" s="105"/>
      <c r="AM614" s="105"/>
      <c r="AN614" s="105"/>
      <c r="AO614" s="105"/>
    </row>
    <row r="615" ht="15.75" customHeight="1">
      <c r="A615" s="105"/>
      <c r="B615" s="105"/>
      <c r="C615" s="105"/>
      <c r="D615" s="105"/>
      <c r="E615" s="105"/>
      <c r="F615" s="120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  <c r="AB615" s="105"/>
      <c r="AC615" s="105"/>
      <c r="AD615" s="105"/>
      <c r="AE615" s="105"/>
      <c r="AF615" s="105"/>
      <c r="AG615" s="105"/>
      <c r="AH615" s="105"/>
      <c r="AI615" s="105"/>
      <c r="AJ615" s="105"/>
      <c r="AK615" s="105"/>
      <c r="AL615" s="105"/>
      <c r="AM615" s="105"/>
      <c r="AN615" s="105"/>
      <c r="AO615" s="105"/>
    </row>
    <row r="616" ht="15.75" customHeight="1">
      <c r="A616" s="105"/>
      <c r="B616" s="105"/>
      <c r="C616" s="105"/>
      <c r="D616" s="105"/>
      <c r="E616" s="105"/>
      <c r="F616" s="120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  <c r="AB616" s="105"/>
      <c r="AC616" s="105"/>
      <c r="AD616" s="105"/>
      <c r="AE616" s="105"/>
      <c r="AF616" s="105"/>
      <c r="AG616" s="105"/>
      <c r="AH616" s="105"/>
      <c r="AI616" s="105"/>
      <c r="AJ616" s="105"/>
      <c r="AK616" s="105"/>
      <c r="AL616" s="105"/>
      <c r="AM616" s="105"/>
      <c r="AN616" s="105"/>
      <c r="AO616" s="105"/>
    </row>
    <row r="617" ht="15.75" customHeight="1">
      <c r="A617" s="105"/>
      <c r="B617" s="105"/>
      <c r="C617" s="105"/>
      <c r="D617" s="105"/>
      <c r="E617" s="105"/>
      <c r="F617" s="120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  <c r="AB617" s="105"/>
      <c r="AC617" s="105"/>
      <c r="AD617" s="105"/>
      <c r="AE617" s="105"/>
      <c r="AF617" s="105"/>
      <c r="AG617" s="105"/>
      <c r="AH617" s="105"/>
      <c r="AI617" s="105"/>
      <c r="AJ617" s="105"/>
      <c r="AK617" s="105"/>
      <c r="AL617" s="105"/>
      <c r="AM617" s="105"/>
      <c r="AN617" s="105"/>
      <c r="AO617" s="105"/>
    </row>
    <row r="618" ht="15.75" customHeight="1">
      <c r="A618" s="105"/>
      <c r="B618" s="105"/>
      <c r="C618" s="105"/>
      <c r="D618" s="105"/>
      <c r="E618" s="105"/>
      <c r="F618" s="120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  <c r="AB618" s="105"/>
      <c r="AC618" s="105"/>
      <c r="AD618" s="105"/>
      <c r="AE618" s="105"/>
      <c r="AF618" s="105"/>
      <c r="AG618" s="105"/>
      <c r="AH618" s="105"/>
      <c r="AI618" s="105"/>
      <c r="AJ618" s="105"/>
      <c r="AK618" s="105"/>
      <c r="AL618" s="105"/>
      <c r="AM618" s="105"/>
      <c r="AN618" s="105"/>
      <c r="AO618" s="105"/>
    </row>
    <row r="619" ht="15.75" customHeight="1">
      <c r="A619" s="105"/>
      <c r="B619" s="105"/>
      <c r="C619" s="105"/>
      <c r="D619" s="105"/>
      <c r="E619" s="105"/>
      <c r="F619" s="120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  <c r="AB619" s="105"/>
      <c r="AC619" s="105"/>
      <c r="AD619" s="105"/>
      <c r="AE619" s="105"/>
      <c r="AF619" s="105"/>
      <c r="AG619" s="105"/>
      <c r="AH619" s="105"/>
      <c r="AI619" s="105"/>
      <c r="AJ619" s="105"/>
      <c r="AK619" s="105"/>
      <c r="AL619" s="105"/>
      <c r="AM619" s="105"/>
      <c r="AN619" s="105"/>
      <c r="AO619" s="105"/>
    </row>
    <row r="620" ht="15.75" customHeight="1">
      <c r="A620" s="105"/>
      <c r="B620" s="105"/>
      <c r="C620" s="105"/>
      <c r="D620" s="105"/>
      <c r="E620" s="105"/>
      <c r="F620" s="120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  <c r="AB620" s="105"/>
      <c r="AC620" s="105"/>
      <c r="AD620" s="105"/>
      <c r="AE620" s="105"/>
      <c r="AF620" s="105"/>
      <c r="AG620" s="105"/>
      <c r="AH620" s="105"/>
      <c r="AI620" s="105"/>
      <c r="AJ620" s="105"/>
      <c r="AK620" s="105"/>
      <c r="AL620" s="105"/>
      <c r="AM620" s="105"/>
      <c r="AN620" s="105"/>
      <c r="AO620" s="105"/>
    </row>
    <row r="621" ht="15.75" customHeight="1">
      <c r="A621" s="105"/>
      <c r="B621" s="105"/>
      <c r="C621" s="105"/>
      <c r="D621" s="105"/>
      <c r="E621" s="105"/>
      <c r="F621" s="120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  <c r="AB621" s="105"/>
      <c r="AC621" s="105"/>
      <c r="AD621" s="105"/>
      <c r="AE621" s="105"/>
      <c r="AF621" s="105"/>
      <c r="AG621" s="105"/>
      <c r="AH621" s="105"/>
      <c r="AI621" s="105"/>
      <c r="AJ621" s="105"/>
      <c r="AK621" s="105"/>
      <c r="AL621" s="105"/>
      <c r="AM621" s="105"/>
      <c r="AN621" s="105"/>
      <c r="AO621" s="105"/>
    </row>
    <row r="622" ht="15.75" customHeight="1">
      <c r="A622" s="105"/>
      <c r="B622" s="105"/>
      <c r="C622" s="105"/>
      <c r="D622" s="105"/>
      <c r="E622" s="105"/>
      <c r="F622" s="120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  <c r="AB622" s="105"/>
      <c r="AC622" s="105"/>
      <c r="AD622" s="105"/>
      <c r="AE622" s="105"/>
      <c r="AF622" s="105"/>
      <c r="AG622" s="105"/>
      <c r="AH622" s="105"/>
      <c r="AI622" s="105"/>
      <c r="AJ622" s="105"/>
      <c r="AK622" s="105"/>
      <c r="AL622" s="105"/>
      <c r="AM622" s="105"/>
      <c r="AN622" s="105"/>
      <c r="AO622" s="105"/>
    </row>
    <row r="623" ht="15.75" customHeight="1">
      <c r="A623" s="105"/>
      <c r="B623" s="105"/>
      <c r="C623" s="105"/>
      <c r="D623" s="105"/>
      <c r="E623" s="105"/>
      <c r="F623" s="120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  <c r="AB623" s="105"/>
      <c r="AC623" s="105"/>
      <c r="AD623" s="105"/>
      <c r="AE623" s="105"/>
      <c r="AF623" s="105"/>
      <c r="AG623" s="105"/>
      <c r="AH623" s="105"/>
      <c r="AI623" s="105"/>
      <c r="AJ623" s="105"/>
      <c r="AK623" s="105"/>
      <c r="AL623" s="105"/>
      <c r="AM623" s="105"/>
      <c r="AN623" s="105"/>
      <c r="AO623" s="105"/>
    </row>
    <row r="624" ht="15.75" customHeight="1">
      <c r="A624" s="105"/>
      <c r="B624" s="105"/>
      <c r="C624" s="105"/>
      <c r="D624" s="105"/>
      <c r="E624" s="105"/>
      <c r="F624" s="120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  <c r="AB624" s="105"/>
      <c r="AC624" s="105"/>
      <c r="AD624" s="105"/>
      <c r="AE624" s="105"/>
      <c r="AF624" s="105"/>
      <c r="AG624" s="105"/>
      <c r="AH624" s="105"/>
      <c r="AI624" s="105"/>
      <c r="AJ624" s="105"/>
      <c r="AK624" s="105"/>
      <c r="AL624" s="105"/>
      <c r="AM624" s="105"/>
      <c r="AN624" s="105"/>
      <c r="AO624" s="105"/>
    </row>
    <row r="625" ht="15.75" customHeight="1">
      <c r="A625" s="105"/>
      <c r="B625" s="105"/>
      <c r="C625" s="105"/>
      <c r="D625" s="105"/>
      <c r="E625" s="105"/>
      <c r="F625" s="120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  <c r="AB625" s="105"/>
      <c r="AC625" s="105"/>
      <c r="AD625" s="105"/>
      <c r="AE625" s="105"/>
      <c r="AF625" s="105"/>
      <c r="AG625" s="105"/>
      <c r="AH625" s="105"/>
      <c r="AI625" s="105"/>
      <c r="AJ625" s="105"/>
      <c r="AK625" s="105"/>
      <c r="AL625" s="105"/>
      <c r="AM625" s="105"/>
      <c r="AN625" s="105"/>
      <c r="AO625" s="105"/>
    </row>
    <row r="626" ht="15.75" customHeight="1">
      <c r="A626" s="105"/>
      <c r="B626" s="105"/>
      <c r="C626" s="105"/>
      <c r="D626" s="105"/>
      <c r="E626" s="105"/>
      <c r="F626" s="120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  <c r="AB626" s="105"/>
      <c r="AC626" s="105"/>
      <c r="AD626" s="105"/>
      <c r="AE626" s="105"/>
      <c r="AF626" s="105"/>
      <c r="AG626" s="105"/>
      <c r="AH626" s="105"/>
      <c r="AI626" s="105"/>
      <c r="AJ626" s="105"/>
      <c r="AK626" s="105"/>
      <c r="AL626" s="105"/>
      <c r="AM626" s="105"/>
      <c r="AN626" s="105"/>
      <c r="AO626" s="105"/>
    </row>
    <row r="627" ht="15.75" customHeight="1">
      <c r="A627" s="105"/>
      <c r="B627" s="105"/>
      <c r="C627" s="105"/>
      <c r="D627" s="105"/>
      <c r="E627" s="105"/>
      <c r="F627" s="120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  <c r="AB627" s="105"/>
      <c r="AC627" s="105"/>
      <c r="AD627" s="105"/>
      <c r="AE627" s="105"/>
      <c r="AF627" s="105"/>
      <c r="AG627" s="105"/>
      <c r="AH627" s="105"/>
      <c r="AI627" s="105"/>
      <c r="AJ627" s="105"/>
      <c r="AK627" s="105"/>
      <c r="AL627" s="105"/>
      <c r="AM627" s="105"/>
      <c r="AN627" s="105"/>
      <c r="AO627" s="105"/>
    </row>
    <row r="628" ht="15.75" customHeight="1">
      <c r="A628" s="105"/>
      <c r="B628" s="105"/>
      <c r="C628" s="105"/>
      <c r="D628" s="105"/>
      <c r="E628" s="105"/>
      <c r="F628" s="120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  <c r="AB628" s="105"/>
      <c r="AC628" s="105"/>
      <c r="AD628" s="105"/>
      <c r="AE628" s="105"/>
      <c r="AF628" s="105"/>
      <c r="AG628" s="105"/>
      <c r="AH628" s="105"/>
      <c r="AI628" s="105"/>
      <c r="AJ628" s="105"/>
      <c r="AK628" s="105"/>
      <c r="AL628" s="105"/>
      <c r="AM628" s="105"/>
      <c r="AN628" s="105"/>
      <c r="AO628" s="105"/>
    </row>
    <row r="629" ht="15.75" customHeight="1">
      <c r="A629" s="105"/>
      <c r="B629" s="105"/>
      <c r="C629" s="105"/>
      <c r="D629" s="105"/>
      <c r="E629" s="105"/>
      <c r="F629" s="120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  <c r="AB629" s="105"/>
      <c r="AC629" s="105"/>
      <c r="AD629" s="105"/>
      <c r="AE629" s="105"/>
      <c r="AF629" s="105"/>
      <c r="AG629" s="105"/>
      <c r="AH629" s="105"/>
      <c r="AI629" s="105"/>
      <c r="AJ629" s="105"/>
      <c r="AK629" s="105"/>
      <c r="AL629" s="105"/>
      <c r="AM629" s="105"/>
      <c r="AN629" s="105"/>
      <c r="AO629" s="105"/>
    </row>
    <row r="630" ht="15.75" customHeight="1">
      <c r="A630" s="105"/>
      <c r="B630" s="105"/>
      <c r="C630" s="105"/>
      <c r="D630" s="105"/>
      <c r="E630" s="105"/>
      <c r="F630" s="120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  <c r="AB630" s="105"/>
      <c r="AC630" s="105"/>
      <c r="AD630" s="105"/>
      <c r="AE630" s="105"/>
      <c r="AF630" s="105"/>
      <c r="AG630" s="105"/>
      <c r="AH630" s="105"/>
      <c r="AI630" s="105"/>
      <c r="AJ630" s="105"/>
      <c r="AK630" s="105"/>
      <c r="AL630" s="105"/>
      <c r="AM630" s="105"/>
      <c r="AN630" s="105"/>
      <c r="AO630" s="105"/>
    </row>
    <row r="631" ht="15.75" customHeight="1">
      <c r="A631" s="105"/>
      <c r="B631" s="105"/>
      <c r="C631" s="105"/>
      <c r="D631" s="105"/>
      <c r="E631" s="105"/>
      <c r="F631" s="120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  <c r="AB631" s="105"/>
      <c r="AC631" s="105"/>
      <c r="AD631" s="105"/>
      <c r="AE631" s="105"/>
      <c r="AF631" s="105"/>
      <c r="AG631" s="105"/>
      <c r="AH631" s="105"/>
      <c r="AI631" s="105"/>
      <c r="AJ631" s="105"/>
      <c r="AK631" s="105"/>
      <c r="AL631" s="105"/>
      <c r="AM631" s="105"/>
      <c r="AN631" s="105"/>
      <c r="AO631" s="105"/>
    </row>
    <row r="632" ht="15.75" customHeight="1">
      <c r="A632" s="105"/>
      <c r="B632" s="105"/>
      <c r="C632" s="105"/>
      <c r="D632" s="105"/>
      <c r="E632" s="105"/>
      <c r="F632" s="120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  <c r="AB632" s="105"/>
      <c r="AC632" s="105"/>
      <c r="AD632" s="105"/>
      <c r="AE632" s="105"/>
      <c r="AF632" s="105"/>
      <c r="AG632" s="105"/>
      <c r="AH632" s="105"/>
      <c r="AI632" s="105"/>
      <c r="AJ632" s="105"/>
      <c r="AK632" s="105"/>
      <c r="AL632" s="105"/>
      <c r="AM632" s="105"/>
      <c r="AN632" s="105"/>
      <c r="AO632" s="105"/>
    </row>
    <row r="633" ht="15.75" customHeight="1">
      <c r="A633" s="105"/>
      <c r="B633" s="105"/>
      <c r="C633" s="105"/>
      <c r="D633" s="105"/>
      <c r="E633" s="105"/>
      <c r="F633" s="120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  <c r="AB633" s="105"/>
      <c r="AC633" s="105"/>
      <c r="AD633" s="105"/>
      <c r="AE633" s="105"/>
      <c r="AF633" s="105"/>
      <c r="AG633" s="105"/>
      <c r="AH633" s="105"/>
      <c r="AI633" s="105"/>
      <c r="AJ633" s="105"/>
      <c r="AK633" s="105"/>
      <c r="AL633" s="105"/>
      <c r="AM633" s="105"/>
      <c r="AN633" s="105"/>
      <c r="AO633" s="105"/>
    </row>
    <row r="634" ht="15.75" customHeight="1">
      <c r="A634" s="105"/>
      <c r="B634" s="105"/>
      <c r="C634" s="105"/>
      <c r="D634" s="105"/>
      <c r="E634" s="105"/>
      <c r="F634" s="120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  <c r="AB634" s="105"/>
      <c r="AC634" s="105"/>
      <c r="AD634" s="105"/>
      <c r="AE634" s="105"/>
      <c r="AF634" s="105"/>
      <c r="AG634" s="105"/>
      <c r="AH634" s="105"/>
      <c r="AI634" s="105"/>
      <c r="AJ634" s="105"/>
      <c r="AK634" s="105"/>
      <c r="AL634" s="105"/>
      <c r="AM634" s="105"/>
      <c r="AN634" s="105"/>
      <c r="AO634" s="105"/>
    </row>
    <row r="635" ht="15.75" customHeight="1">
      <c r="A635" s="105"/>
      <c r="B635" s="105"/>
      <c r="C635" s="105"/>
      <c r="D635" s="105"/>
      <c r="E635" s="105"/>
      <c r="F635" s="120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  <c r="AB635" s="105"/>
      <c r="AC635" s="105"/>
      <c r="AD635" s="105"/>
      <c r="AE635" s="105"/>
      <c r="AF635" s="105"/>
      <c r="AG635" s="105"/>
      <c r="AH635" s="105"/>
      <c r="AI635" s="105"/>
      <c r="AJ635" s="105"/>
      <c r="AK635" s="105"/>
      <c r="AL635" s="105"/>
      <c r="AM635" s="105"/>
      <c r="AN635" s="105"/>
      <c r="AO635" s="105"/>
    </row>
    <row r="636" ht="15.75" customHeight="1">
      <c r="A636" s="105"/>
      <c r="B636" s="105"/>
      <c r="C636" s="105"/>
      <c r="D636" s="105"/>
      <c r="E636" s="105"/>
      <c r="F636" s="120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  <c r="AB636" s="105"/>
      <c r="AC636" s="105"/>
      <c r="AD636" s="105"/>
      <c r="AE636" s="105"/>
      <c r="AF636" s="105"/>
      <c r="AG636" s="105"/>
      <c r="AH636" s="105"/>
      <c r="AI636" s="105"/>
      <c r="AJ636" s="105"/>
      <c r="AK636" s="105"/>
      <c r="AL636" s="105"/>
      <c r="AM636" s="105"/>
      <c r="AN636" s="105"/>
      <c r="AO636" s="105"/>
    </row>
    <row r="637" ht="15.75" customHeight="1">
      <c r="A637" s="105"/>
      <c r="B637" s="105"/>
      <c r="C637" s="105"/>
      <c r="D637" s="105"/>
      <c r="E637" s="105"/>
      <c r="F637" s="120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  <c r="AB637" s="105"/>
      <c r="AC637" s="105"/>
      <c r="AD637" s="105"/>
      <c r="AE637" s="105"/>
      <c r="AF637" s="105"/>
      <c r="AG637" s="105"/>
      <c r="AH637" s="105"/>
      <c r="AI637" s="105"/>
      <c r="AJ637" s="105"/>
      <c r="AK637" s="105"/>
      <c r="AL637" s="105"/>
      <c r="AM637" s="105"/>
      <c r="AN637" s="105"/>
      <c r="AO637" s="105"/>
    </row>
    <row r="638" ht="15.75" customHeight="1">
      <c r="A638" s="105"/>
      <c r="B638" s="105"/>
      <c r="C638" s="105"/>
      <c r="D638" s="105"/>
      <c r="E638" s="105"/>
      <c r="F638" s="120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  <c r="AB638" s="105"/>
      <c r="AC638" s="105"/>
      <c r="AD638" s="105"/>
      <c r="AE638" s="105"/>
      <c r="AF638" s="105"/>
      <c r="AG638" s="105"/>
      <c r="AH638" s="105"/>
      <c r="AI638" s="105"/>
      <c r="AJ638" s="105"/>
      <c r="AK638" s="105"/>
      <c r="AL638" s="105"/>
      <c r="AM638" s="105"/>
      <c r="AN638" s="105"/>
      <c r="AO638" s="105"/>
    </row>
    <row r="639" ht="15.75" customHeight="1">
      <c r="A639" s="105"/>
      <c r="B639" s="105"/>
      <c r="C639" s="105"/>
      <c r="D639" s="105"/>
      <c r="E639" s="105"/>
      <c r="F639" s="120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  <c r="AB639" s="105"/>
      <c r="AC639" s="105"/>
      <c r="AD639" s="105"/>
      <c r="AE639" s="105"/>
      <c r="AF639" s="105"/>
      <c r="AG639" s="105"/>
      <c r="AH639" s="105"/>
      <c r="AI639" s="105"/>
      <c r="AJ639" s="105"/>
      <c r="AK639" s="105"/>
      <c r="AL639" s="105"/>
      <c r="AM639" s="105"/>
      <c r="AN639" s="105"/>
      <c r="AO639" s="105"/>
    </row>
    <row r="640" ht="15.75" customHeight="1">
      <c r="A640" s="105"/>
      <c r="B640" s="105"/>
      <c r="C640" s="105"/>
      <c r="D640" s="105"/>
      <c r="E640" s="105"/>
      <c r="F640" s="120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  <c r="AB640" s="105"/>
      <c r="AC640" s="105"/>
      <c r="AD640" s="105"/>
      <c r="AE640" s="105"/>
      <c r="AF640" s="105"/>
      <c r="AG640" s="105"/>
      <c r="AH640" s="105"/>
      <c r="AI640" s="105"/>
      <c r="AJ640" s="105"/>
      <c r="AK640" s="105"/>
      <c r="AL640" s="105"/>
      <c r="AM640" s="105"/>
      <c r="AN640" s="105"/>
      <c r="AO640" s="105"/>
    </row>
    <row r="641" ht="15.75" customHeight="1">
      <c r="A641" s="105"/>
      <c r="B641" s="105"/>
      <c r="C641" s="105"/>
      <c r="D641" s="105"/>
      <c r="E641" s="105"/>
      <c r="F641" s="120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  <c r="AB641" s="105"/>
      <c r="AC641" s="105"/>
      <c r="AD641" s="105"/>
      <c r="AE641" s="105"/>
      <c r="AF641" s="105"/>
      <c r="AG641" s="105"/>
      <c r="AH641" s="105"/>
      <c r="AI641" s="105"/>
      <c r="AJ641" s="105"/>
      <c r="AK641" s="105"/>
      <c r="AL641" s="105"/>
      <c r="AM641" s="105"/>
      <c r="AN641" s="105"/>
      <c r="AO641" s="105"/>
    </row>
    <row r="642" ht="15.75" customHeight="1">
      <c r="A642" s="105"/>
      <c r="B642" s="105"/>
      <c r="C642" s="105"/>
      <c r="D642" s="105"/>
      <c r="E642" s="105"/>
      <c r="F642" s="120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  <c r="AB642" s="105"/>
      <c r="AC642" s="105"/>
      <c r="AD642" s="105"/>
      <c r="AE642" s="105"/>
      <c r="AF642" s="105"/>
      <c r="AG642" s="105"/>
      <c r="AH642" s="105"/>
      <c r="AI642" s="105"/>
      <c r="AJ642" s="105"/>
      <c r="AK642" s="105"/>
      <c r="AL642" s="105"/>
      <c r="AM642" s="105"/>
      <c r="AN642" s="105"/>
      <c r="AO642" s="105"/>
    </row>
    <row r="643" ht="15.75" customHeight="1">
      <c r="A643" s="105"/>
      <c r="B643" s="105"/>
      <c r="C643" s="105"/>
      <c r="D643" s="105"/>
      <c r="E643" s="105"/>
      <c r="F643" s="120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  <c r="AB643" s="105"/>
      <c r="AC643" s="105"/>
      <c r="AD643" s="105"/>
      <c r="AE643" s="105"/>
      <c r="AF643" s="105"/>
      <c r="AG643" s="105"/>
      <c r="AH643" s="105"/>
      <c r="AI643" s="105"/>
      <c r="AJ643" s="105"/>
      <c r="AK643" s="105"/>
      <c r="AL643" s="105"/>
      <c r="AM643" s="105"/>
      <c r="AN643" s="105"/>
      <c r="AO643" s="105"/>
    </row>
    <row r="644" ht="15.75" customHeight="1">
      <c r="A644" s="105"/>
      <c r="B644" s="105"/>
      <c r="C644" s="105"/>
      <c r="D644" s="105"/>
      <c r="E644" s="105"/>
      <c r="F644" s="120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  <c r="AB644" s="105"/>
      <c r="AC644" s="105"/>
      <c r="AD644" s="105"/>
      <c r="AE644" s="105"/>
      <c r="AF644" s="105"/>
      <c r="AG644" s="105"/>
      <c r="AH644" s="105"/>
      <c r="AI644" s="105"/>
      <c r="AJ644" s="105"/>
      <c r="AK644" s="105"/>
      <c r="AL644" s="105"/>
      <c r="AM644" s="105"/>
      <c r="AN644" s="105"/>
      <c r="AO644" s="105"/>
    </row>
    <row r="645" ht="15.75" customHeight="1">
      <c r="A645" s="105"/>
      <c r="B645" s="105"/>
      <c r="C645" s="105"/>
      <c r="D645" s="105"/>
      <c r="E645" s="105"/>
      <c r="F645" s="120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  <c r="AB645" s="105"/>
      <c r="AC645" s="105"/>
      <c r="AD645" s="105"/>
      <c r="AE645" s="105"/>
      <c r="AF645" s="105"/>
      <c r="AG645" s="105"/>
      <c r="AH645" s="105"/>
      <c r="AI645" s="105"/>
      <c r="AJ645" s="105"/>
      <c r="AK645" s="105"/>
      <c r="AL645" s="105"/>
      <c r="AM645" s="105"/>
      <c r="AN645" s="105"/>
      <c r="AO645" s="105"/>
    </row>
    <row r="646" ht="15.75" customHeight="1">
      <c r="A646" s="105"/>
      <c r="B646" s="105"/>
      <c r="C646" s="105"/>
      <c r="D646" s="105"/>
      <c r="E646" s="105"/>
      <c r="F646" s="120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  <c r="AB646" s="105"/>
      <c r="AC646" s="105"/>
      <c r="AD646" s="105"/>
      <c r="AE646" s="105"/>
      <c r="AF646" s="105"/>
      <c r="AG646" s="105"/>
      <c r="AH646" s="105"/>
      <c r="AI646" s="105"/>
      <c r="AJ646" s="105"/>
      <c r="AK646" s="105"/>
      <c r="AL646" s="105"/>
      <c r="AM646" s="105"/>
      <c r="AN646" s="105"/>
      <c r="AO646" s="105"/>
    </row>
    <row r="647" ht="15.75" customHeight="1">
      <c r="A647" s="105"/>
      <c r="B647" s="105"/>
      <c r="C647" s="105"/>
      <c r="D647" s="105"/>
      <c r="E647" s="105"/>
      <c r="F647" s="120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  <c r="AB647" s="105"/>
      <c r="AC647" s="105"/>
      <c r="AD647" s="105"/>
      <c r="AE647" s="105"/>
      <c r="AF647" s="105"/>
      <c r="AG647" s="105"/>
      <c r="AH647" s="105"/>
      <c r="AI647" s="105"/>
      <c r="AJ647" s="105"/>
      <c r="AK647" s="105"/>
      <c r="AL647" s="105"/>
      <c r="AM647" s="105"/>
      <c r="AN647" s="105"/>
      <c r="AO647" s="105"/>
    </row>
    <row r="648" ht="15.75" customHeight="1">
      <c r="A648" s="105"/>
      <c r="B648" s="105"/>
      <c r="C648" s="105"/>
      <c r="D648" s="105"/>
      <c r="E648" s="105"/>
      <c r="F648" s="120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  <c r="AB648" s="105"/>
      <c r="AC648" s="105"/>
      <c r="AD648" s="105"/>
      <c r="AE648" s="105"/>
      <c r="AF648" s="105"/>
      <c r="AG648" s="105"/>
      <c r="AH648" s="105"/>
      <c r="AI648" s="105"/>
      <c r="AJ648" s="105"/>
      <c r="AK648" s="105"/>
      <c r="AL648" s="105"/>
      <c r="AM648" s="105"/>
      <c r="AN648" s="105"/>
      <c r="AO648" s="105"/>
    </row>
    <row r="649" ht="15.75" customHeight="1">
      <c r="A649" s="105"/>
      <c r="B649" s="105"/>
      <c r="C649" s="105"/>
      <c r="D649" s="105"/>
      <c r="E649" s="105"/>
      <c r="F649" s="120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  <c r="AB649" s="105"/>
      <c r="AC649" s="105"/>
      <c r="AD649" s="105"/>
      <c r="AE649" s="105"/>
      <c r="AF649" s="105"/>
      <c r="AG649" s="105"/>
      <c r="AH649" s="105"/>
      <c r="AI649" s="105"/>
      <c r="AJ649" s="105"/>
      <c r="AK649" s="105"/>
      <c r="AL649" s="105"/>
      <c r="AM649" s="105"/>
      <c r="AN649" s="105"/>
      <c r="AO649" s="105"/>
    </row>
    <row r="650" ht="15.75" customHeight="1">
      <c r="A650" s="105"/>
      <c r="B650" s="105"/>
      <c r="C650" s="105"/>
      <c r="D650" s="105"/>
      <c r="E650" s="105"/>
      <c r="F650" s="120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  <c r="AB650" s="105"/>
      <c r="AC650" s="105"/>
      <c r="AD650" s="105"/>
      <c r="AE650" s="105"/>
      <c r="AF650" s="105"/>
      <c r="AG650" s="105"/>
      <c r="AH650" s="105"/>
      <c r="AI650" s="105"/>
      <c r="AJ650" s="105"/>
      <c r="AK650" s="105"/>
      <c r="AL650" s="105"/>
      <c r="AM650" s="105"/>
      <c r="AN650" s="105"/>
      <c r="AO650" s="105"/>
    </row>
    <row r="651" ht="15.75" customHeight="1">
      <c r="A651" s="105"/>
      <c r="B651" s="105"/>
      <c r="C651" s="105"/>
      <c r="D651" s="105"/>
      <c r="E651" s="105"/>
      <c r="F651" s="120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  <c r="AB651" s="105"/>
      <c r="AC651" s="105"/>
      <c r="AD651" s="105"/>
      <c r="AE651" s="105"/>
      <c r="AF651" s="105"/>
      <c r="AG651" s="105"/>
      <c r="AH651" s="105"/>
      <c r="AI651" s="105"/>
      <c r="AJ651" s="105"/>
      <c r="AK651" s="105"/>
      <c r="AL651" s="105"/>
      <c r="AM651" s="105"/>
      <c r="AN651" s="105"/>
      <c r="AO651" s="105"/>
    </row>
    <row r="652" ht="15.75" customHeight="1">
      <c r="A652" s="105"/>
      <c r="B652" s="105"/>
      <c r="C652" s="105"/>
      <c r="D652" s="105"/>
      <c r="E652" s="105"/>
      <c r="F652" s="120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  <c r="AB652" s="105"/>
      <c r="AC652" s="105"/>
      <c r="AD652" s="105"/>
      <c r="AE652" s="105"/>
      <c r="AF652" s="105"/>
      <c r="AG652" s="105"/>
      <c r="AH652" s="105"/>
      <c r="AI652" s="105"/>
      <c r="AJ652" s="105"/>
      <c r="AK652" s="105"/>
      <c r="AL652" s="105"/>
      <c r="AM652" s="105"/>
      <c r="AN652" s="105"/>
      <c r="AO652" s="105"/>
    </row>
    <row r="653" ht="15.75" customHeight="1">
      <c r="A653" s="105"/>
      <c r="B653" s="105"/>
      <c r="C653" s="105"/>
      <c r="D653" s="105"/>
      <c r="E653" s="105"/>
      <c r="F653" s="120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  <c r="AB653" s="105"/>
      <c r="AC653" s="105"/>
      <c r="AD653" s="105"/>
      <c r="AE653" s="105"/>
      <c r="AF653" s="105"/>
      <c r="AG653" s="105"/>
      <c r="AH653" s="105"/>
      <c r="AI653" s="105"/>
      <c r="AJ653" s="105"/>
      <c r="AK653" s="105"/>
      <c r="AL653" s="105"/>
      <c r="AM653" s="105"/>
      <c r="AN653" s="105"/>
      <c r="AO653" s="105"/>
    </row>
    <row r="654" ht="15.75" customHeight="1">
      <c r="A654" s="105"/>
      <c r="B654" s="105"/>
      <c r="C654" s="105"/>
      <c r="D654" s="105"/>
      <c r="E654" s="105"/>
      <c r="F654" s="120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  <c r="AB654" s="105"/>
      <c r="AC654" s="105"/>
      <c r="AD654" s="105"/>
      <c r="AE654" s="105"/>
      <c r="AF654" s="105"/>
      <c r="AG654" s="105"/>
      <c r="AH654" s="105"/>
      <c r="AI654" s="105"/>
      <c r="AJ654" s="105"/>
      <c r="AK654" s="105"/>
      <c r="AL654" s="105"/>
      <c r="AM654" s="105"/>
      <c r="AN654" s="105"/>
      <c r="AO654" s="105"/>
    </row>
    <row r="655" ht="15.75" customHeight="1">
      <c r="A655" s="105"/>
      <c r="B655" s="105"/>
      <c r="C655" s="105"/>
      <c r="D655" s="105"/>
      <c r="E655" s="105"/>
      <c r="F655" s="120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  <c r="AB655" s="105"/>
      <c r="AC655" s="105"/>
      <c r="AD655" s="105"/>
      <c r="AE655" s="105"/>
      <c r="AF655" s="105"/>
      <c r="AG655" s="105"/>
      <c r="AH655" s="105"/>
      <c r="AI655" s="105"/>
      <c r="AJ655" s="105"/>
      <c r="AK655" s="105"/>
      <c r="AL655" s="105"/>
      <c r="AM655" s="105"/>
      <c r="AN655" s="105"/>
      <c r="AO655" s="105"/>
    </row>
    <row r="656" ht="15.75" customHeight="1">
      <c r="A656" s="105"/>
      <c r="B656" s="105"/>
      <c r="C656" s="105"/>
      <c r="D656" s="105"/>
      <c r="E656" s="105"/>
      <c r="F656" s="120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  <c r="AB656" s="105"/>
      <c r="AC656" s="105"/>
      <c r="AD656" s="105"/>
      <c r="AE656" s="105"/>
      <c r="AF656" s="105"/>
      <c r="AG656" s="105"/>
      <c r="AH656" s="105"/>
      <c r="AI656" s="105"/>
      <c r="AJ656" s="105"/>
      <c r="AK656" s="105"/>
      <c r="AL656" s="105"/>
      <c r="AM656" s="105"/>
      <c r="AN656" s="105"/>
      <c r="AO656" s="105"/>
    </row>
    <row r="657" ht="15.75" customHeight="1">
      <c r="A657" s="105"/>
      <c r="B657" s="105"/>
      <c r="C657" s="105"/>
      <c r="D657" s="105"/>
      <c r="E657" s="105"/>
      <c r="F657" s="120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  <c r="AB657" s="105"/>
      <c r="AC657" s="105"/>
      <c r="AD657" s="105"/>
      <c r="AE657" s="105"/>
      <c r="AF657" s="105"/>
      <c r="AG657" s="105"/>
      <c r="AH657" s="105"/>
      <c r="AI657" s="105"/>
      <c r="AJ657" s="105"/>
      <c r="AK657" s="105"/>
      <c r="AL657" s="105"/>
      <c r="AM657" s="105"/>
      <c r="AN657" s="105"/>
      <c r="AO657" s="105"/>
    </row>
    <row r="658" ht="15.75" customHeight="1">
      <c r="A658" s="105"/>
      <c r="B658" s="105"/>
      <c r="C658" s="105"/>
      <c r="D658" s="105"/>
      <c r="E658" s="105"/>
      <c r="F658" s="120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  <c r="AB658" s="105"/>
      <c r="AC658" s="105"/>
      <c r="AD658" s="105"/>
      <c r="AE658" s="105"/>
      <c r="AF658" s="105"/>
      <c r="AG658" s="105"/>
      <c r="AH658" s="105"/>
      <c r="AI658" s="105"/>
      <c r="AJ658" s="105"/>
      <c r="AK658" s="105"/>
      <c r="AL658" s="105"/>
      <c r="AM658" s="105"/>
      <c r="AN658" s="105"/>
      <c r="AO658" s="105"/>
    </row>
    <row r="659" ht="15.75" customHeight="1">
      <c r="A659" s="105"/>
      <c r="B659" s="105"/>
      <c r="C659" s="105"/>
      <c r="D659" s="105"/>
      <c r="E659" s="105"/>
      <c r="F659" s="120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  <c r="AB659" s="105"/>
      <c r="AC659" s="105"/>
      <c r="AD659" s="105"/>
      <c r="AE659" s="105"/>
      <c r="AF659" s="105"/>
      <c r="AG659" s="105"/>
      <c r="AH659" s="105"/>
      <c r="AI659" s="105"/>
      <c r="AJ659" s="105"/>
      <c r="AK659" s="105"/>
      <c r="AL659" s="105"/>
      <c r="AM659" s="105"/>
      <c r="AN659" s="105"/>
      <c r="AO659" s="105"/>
    </row>
    <row r="660" ht="15.75" customHeight="1">
      <c r="A660" s="105"/>
      <c r="B660" s="105"/>
      <c r="C660" s="105"/>
      <c r="D660" s="105"/>
      <c r="E660" s="105"/>
      <c r="F660" s="120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  <c r="AB660" s="105"/>
      <c r="AC660" s="105"/>
      <c r="AD660" s="105"/>
      <c r="AE660" s="105"/>
      <c r="AF660" s="105"/>
      <c r="AG660" s="105"/>
      <c r="AH660" s="105"/>
      <c r="AI660" s="105"/>
      <c r="AJ660" s="105"/>
      <c r="AK660" s="105"/>
      <c r="AL660" s="105"/>
      <c r="AM660" s="105"/>
      <c r="AN660" s="105"/>
      <c r="AO660" s="105"/>
    </row>
    <row r="661" ht="15.75" customHeight="1">
      <c r="A661" s="105"/>
      <c r="B661" s="105"/>
      <c r="C661" s="105"/>
      <c r="D661" s="105"/>
      <c r="E661" s="105"/>
      <c r="F661" s="120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  <c r="AB661" s="105"/>
      <c r="AC661" s="105"/>
      <c r="AD661" s="105"/>
      <c r="AE661" s="105"/>
      <c r="AF661" s="105"/>
      <c r="AG661" s="105"/>
      <c r="AH661" s="105"/>
      <c r="AI661" s="105"/>
      <c r="AJ661" s="105"/>
      <c r="AK661" s="105"/>
      <c r="AL661" s="105"/>
      <c r="AM661" s="105"/>
      <c r="AN661" s="105"/>
      <c r="AO661" s="105"/>
    </row>
    <row r="662" ht="15.75" customHeight="1">
      <c r="A662" s="105"/>
      <c r="B662" s="105"/>
      <c r="C662" s="105"/>
      <c r="D662" s="105"/>
      <c r="E662" s="105"/>
      <c r="F662" s="120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  <c r="AB662" s="105"/>
      <c r="AC662" s="105"/>
      <c r="AD662" s="105"/>
      <c r="AE662" s="105"/>
      <c r="AF662" s="105"/>
      <c r="AG662" s="105"/>
      <c r="AH662" s="105"/>
      <c r="AI662" s="105"/>
      <c r="AJ662" s="105"/>
      <c r="AK662" s="105"/>
      <c r="AL662" s="105"/>
      <c r="AM662" s="105"/>
      <c r="AN662" s="105"/>
      <c r="AO662" s="105"/>
    </row>
    <row r="663" ht="15.75" customHeight="1">
      <c r="A663" s="105"/>
      <c r="B663" s="105"/>
      <c r="C663" s="105"/>
      <c r="D663" s="105"/>
      <c r="E663" s="105"/>
      <c r="F663" s="120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  <c r="AB663" s="105"/>
      <c r="AC663" s="105"/>
      <c r="AD663" s="105"/>
      <c r="AE663" s="105"/>
      <c r="AF663" s="105"/>
      <c r="AG663" s="105"/>
      <c r="AH663" s="105"/>
      <c r="AI663" s="105"/>
      <c r="AJ663" s="105"/>
      <c r="AK663" s="105"/>
      <c r="AL663" s="105"/>
      <c r="AM663" s="105"/>
      <c r="AN663" s="105"/>
      <c r="AO663" s="105"/>
    </row>
    <row r="664" ht="15.75" customHeight="1">
      <c r="A664" s="105"/>
      <c r="B664" s="105"/>
      <c r="C664" s="105"/>
      <c r="D664" s="105"/>
      <c r="E664" s="105"/>
      <c r="F664" s="120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  <c r="AB664" s="105"/>
      <c r="AC664" s="105"/>
      <c r="AD664" s="105"/>
      <c r="AE664" s="105"/>
      <c r="AF664" s="105"/>
      <c r="AG664" s="105"/>
      <c r="AH664" s="105"/>
      <c r="AI664" s="105"/>
      <c r="AJ664" s="105"/>
      <c r="AK664" s="105"/>
      <c r="AL664" s="105"/>
      <c r="AM664" s="105"/>
      <c r="AN664" s="105"/>
      <c r="AO664" s="105"/>
    </row>
    <row r="665" ht="15.75" customHeight="1">
      <c r="A665" s="105"/>
      <c r="B665" s="105"/>
      <c r="C665" s="105"/>
      <c r="D665" s="105"/>
      <c r="E665" s="105"/>
      <c r="F665" s="120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  <c r="AE665" s="105"/>
      <c r="AF665" s="105"/>
      <c r="AG665" s="105"/>
      <c r="AH665" s="105"/>
      <c r="AI665" s="105"/>
      <c r="AJ665" s="105"/>
      <c r="AK665" s="105"/>
      <c r="AL665" s="105"/>
      <c r="AM665" s="105"/>
      <c r="AN665" s="105"/>
      <c r="AO665" s="105"/>
    </row>
    <row r="666" ht="15.75" customHeight="1">
      <c r="A666" s="105"/>
      <c r="B666" s="105"/>
      <c r="C666" s="105"/>
      <c r="D666" s="105"/>
      <c r="E666" s="105"/>
      <c r="F666" s="120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  <c r="AE666" s="105"/>
      <c r="AF666" s="105"/>
      <c r="AG666" s="105"/>
      <c r="AH666" s="105"/>
      <c r="AI666" s="105"/>
      <c r="AJ666" s="105"/>
      <c r="AK666" s="105"/>
      <c r="AL666" s="105"/>
      <c r="AM666" s="105"/>
      <c r="AN666" s="105"/>
      <c r="AO666" s="105"/>
    </row>
    <row r="667" ht="15.75" customHeight="1">
      <c r="A667" s="105"/>
      <c r="B667" s="105"/>
      <c r="C667" s="105"/>
      <c r="D667" s="105"/>
      <c r="E667" s="105"/>
      <c r="F667" s="120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  <c r="AE667" s="105"/>
      <c r="AF667" s="105"/>
      <c r="AG667" s="105"/>
      <c r="AH667" s="105"/>
      <c r="AI667" s="105"/>
      <c r="AJ667" s="105"/>
      <c r="AK667" s="105"/>
      <c r="AL667" s="105"/>
      <c r="AM667" s="105"/>
      <c r="AN667" s="105"/>
      <c r="AO667" s="105"/>
    </row>
    <row r="668" ht="15.75" customHeight="1">
      <c r="A668" s="105"/>
      <c r="B668" s="105"/>
      <c r="C668" s="105"/>
      <c r="D668" s="105"/>
      <c r="E668" s="105"/>
      <c r="F668" s="120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  <c r="AE668" s="105"/>
      <c r="AF668" s="105"/>
      <c r="AG668" s="105"/>
      <c r="AH668" s="105"/>
      <c r="AI668" s="105"/>
      <c r="AJ668" s="105"/>
      <c r="AK668" s="105"/>
      <c r="AL668" s="105"/>
      <c r="AM668" s="105"/>
      <c r="AN668" s="105"/>
      <c r="AO668" s="105"/>
    </row>
    <row r="669" ht="15.75" customHeight="1">
      <c r="A669" s="105"/>
      <c r="B669" s="105"/>
      <c r="C669" s="105"/>
      <c r="D669" s="105"/>
      <c r="E669" s="105"/>
      <c r="F669" s="120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  <c r="AE669" s="105"/>
      <c r="AF669" s="105"/>
      <c r="AG669" s="105"/>
      <c r="AH669" s="105"/>
      <c r="AI669" s="105"/>
      <c r="AJ669" s="105"/>
      <c r="AK669" s="105"/>
      <c r="AL669" s="105"/>
      <c r="AM669" s="105"/>
      <c r="AN669" s="105"/>
      <c r="AO669" s="105"/>
    </row>
    <row r="670" ht="15.75" customHeight="1">
      <c r="A670" s="105"/>
      <c r="B670" s="105"/>
      <c r="C670" s="105"/>
      <c r="D670" s="105"/>
      <c r="E670" s="105"/>
      <c r="F670" s="120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  <c r="AE670" s="105"/>
      <c r="AF670" s="105"/>
      <c r="AG670" s="105"/>
      <c r="AH670" s="105"/>
      <c r="AI670" s="105"/>
      <c r="AJ670" s="105"/>
      <c r="AK670" s="105"/>
      <c r="AL670" s="105"/>
      <c r="AM670" s="105"/>
      <c r="AN670" s="105"/>
      <c r="AO670" s="105"/>
    </row>
    <row r="671" ht="15.75" customHeight="1">
      <c r="A671" s="105"/>
      <c r="B671" s="105"/>
      <c r="C671" s="105"/>
      <c r="D671" s="105"/>
      <c r="E671" s="105"/>
      <c r="F671" s="120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  <c r="AE671" s="105"/>
      <c r="AF671" s="105"/>
      <c r="AG671" s="105"/>
      <c r="AH671" s="105"/>
      <c r="AI671" s="105"/>
      <c r="AJ671" s="105"/>
      <c r="AK671" s="105"/>
      <c r="AL671" s="105"/>
      <c r="AM671" s="105"/>
      <c r="AN671" s="105"/>
      <c r="AO671" s="105"/>
    </row>
    <row r="672" ht="15.75" customHeight="1">
      <c r="A672" s="105"/>
      <c r="B672" s="105"/>
      <c r="C672" s="105"/>
      <c r="D672" s="105"/>
      <c r="E672" s="105"/>
      <c r="F672" s="120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  <c r="AE672" s="105"/>
      <c r="AF672" s="105"/>
      <c r="AG672" s="105"/>
      <c r="AH672" s="105"/>
      <c r="AI672" s="105"/>
      <c r="AJ672" s="105"/>
      <c r="AK672" s="105"/>
      <c r="AL672" s="105"/>
      <c r="AM672" s="105"/>
      <c r="AN672" s="105"/>
      <c r="AO672" s="105"/>
    </row>
    <row r="673" ht="15.75" customHeight="1">
      <c r="A673" s="105"/>
      <c r="B673" s="105"/>
      <c r="C673" s="105"/>
      <c r="D673" s="105"/>
      <c r="E673" s="105"/>
      <c r="F673" s="120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  <c r="AE673" s="105"/>
      <c r="AF673" s="105"/>
      <c r="AG673" s="105"/>
      <c r="AH673" s="105"/>
      <c r="AI673" s="105"/>
      <c r="AJ673" s="105"/>
      <c r="AK673" s="105"/>
      <c r="AL673" s="105"/>
      <c r="AM673" s="105"/>
      <c r="AN673" s="105"/>
      <c r="AO673" s="105"/>
    </row>
    <row r="674" ht="15.75" customHeight="1">
      <c r="A674" s="105"/>
      <c r="B674" s="105"/>
      <c r="C674" s="105"/>
      <c r="D674" s="105"/>
      <c r="E674" s="105"/>
      <c r="F674" s="120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  <c r="AE674" s="105"/>
      <c r="AF674" s="105"/>
      <c r="AG674" s="105"/>
      <c r="AH674" s="105"/>
      <c r="AI674" s="105"/>
      <c r="AJ674" s="105"/>
      <c r="AK674" s="105"/>
      <c r="AL674" s="105"/>
      <c r="AM674" s="105"/>
      <c r="AN674" s="105"/>
      <c r="AO674" s="105"/>
    </row>
    <row r="675" ht="15.75" customHeight="1">
      <c r="A675" s="105"/>
      <c r="B675" s="105"/>
      <c r="C675" s="105"/>
      <c r="D675" s="105"/>
      <c r="E675" s="105"/>
      <c r="F675" s="120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  <c r="AE675" s="105"/>
      <c r="AF675" s="105"/>
      <c r="AG675" s="105"/>
      <c r="AH675" s="105"/>
      <c r="AI675" s="105"/>
      <c r="AJ675" s="105"/>
      <c r="AK675" s="105"/>
      <c r="AL675" s="105"/>
      <c r="AM675" s="105"/>
      <c r="AN675" s="105"/>
      <c r="AO675" s="105"/>
    </row>
    <row r="676" ht="15.75" customHeight="1">
      <c r="A676" s="105"/>
      <c r="B676" s="105"/>
      <c r="C676" s="105"/>
      <c r="D676" s="105"/>
      <c r="E676" s="105"/>
      <c r="F676" s="120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  <c r="AE676" s="105"/>
      <c r="AF676" s="105"/>
      <c r="AG676" s="105"/>
      <c r="AH676" s="105"/>
      <c r="AI676" s="105"/>
      <c r="AJ676" s="105"/>
      <c r="AK676" s="105"/>
      <c r="AL676" s="105"/>
      <c r="AM676" s="105"/>
      <c r="AN676" s="105"/>
      <c r="AO676" s="105"/>
    </row>
    <row r="677" ht="15.75" customHeight="1">
      <c r="A677" s="105"/>
      <c r="B677" s="105"/>
      <c r="C677" s="105"/>
      <c r="D677" s="105"/>
      <c r="E677" s="105"/>
      <c r="F677" s="120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  <c r="AE677" s="105"/>
      <c r="AF677" s="105"/>
      <c r="AG677" s="105"/>
      <c r="AH677" s="105"/>
      <c r="AI677" s="105"/>
      <c r="AJ677" s="105"/>
      <c r="AK677" s="105"/>
      <c r="AL677" s="105"/>
      <c r="AM677" s="105"/>
      <c r="AN677" s="105"/>
      <c r="AO677" s="105"/>
    </row>
    <row r="678" ht="15.75" customHeight="1">
      <c r="A678" s="105"/>
      <c r="B678" s="105"/>
      <c r="C678" s="105"/>
      <c r="D678" s="105"/>
      <c r="E678" s="105"/>
      <c r="F678" s="120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  <c r="AE678" s="105"/>
      <c r="AF678" s="105"/>
      <c r="AG678" s="105"/>
      <c r="AH678" s="105"/>
      <c r="AI678" s="105"/>
      <c r="AJ678" s="105"/>
      <c r="AK678" s="105"/>
      <c r="AL678" s="105"/>
      <c r="AM678" s="105"/>
      <c r="AN678" s="105"/>
      <c r="AO678" s="105"/>
    </row>
    <row r="679" ht="15.75" customHeight="1">
      <c r="A679" s="105"/>
      <c r="B679" s="105"/>
      <c r="C679" s="105"/>
      <c r="D679" s="105"/>
      <c r="E679" s="105"/>
      <c r="F679" s="120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  <c r="AE679" s="105"/>
      <c r="AF679" s="105"/>
      <c r="AG679" s="105"/>
      <c r="AH679" s="105"/>
      <c r="AI679" s="105"/>
      <c r="AJ679" s="105"/>
      <c r="AK679" s="105"/>
      <c r="AL679" s="105"/>
      <c r="AM679" s="105"/>
      <c r="AN679" s="105"/>
      <c r="AO679" s="105"/>
    </row>
    <row r="680" ht="15.75" customHeight="1">
      <c r="A680" s="105"/>
      <c r="B680" s="105"/>
      <c r="C680" s="105"/>
      <c r="D680" s="105"/>
      <c r="E680" s="105"/>
      <c r="F680" s="120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  <c r="AE680" s="105"/>
      <c r="AF680" s="105"/>
      <c r="AG680" s="105"/>
      <c r="AH680" s="105"/>
      <c r="AI680" s="105"/>
      <c r="AJ680" s="105"/>
      <c r="AK680" s="105"/>
      <c r="AL680" s="105"/>
      <c r="AM680" s="105"/>
      <c r="AN680" s="105"/>
      <c r="AO680" s="105"/>
    </row>
    <row r="681" ht="15.75" customHeight="1">
      <c r="A681" s="105"/>
      <c r="B681" s="105"/>
      <c r="C681" s="105"/>
      <c r="D681" s="105"/>
      <c r="E681" s="105"/>
      <c r="F681" s="120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  <c r="AE681" s="105"/>
      <c r="AF681" s="105"/>
      <c r="AG681" s="105"/>
      <c r="AH681" s="105"/>
      <c r="AI681" s="105"/>
      <c r="AJ681" s="105"/>
      <c r="AK681" s="105"/>
      <c r="AL681" s="105"/>
      <c r="AM681" s="105"/>
      <c r="AN681" s="105"/>
      <c r="AO681" s="105"/>
    </row>
    <row r="682" ht="15.75" customHeight="1">
      <c r="A682" s="105"/>
      <c r="B682" s="105"/>
      <c r="C682" s="105"/>
      <c r="D682" s="105"/>
      <c r="E682" s="105"/>
      <c r="F682" s="120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  <c r="AE682" s="105"/>
      <c r="AF682" s="105"/>
      <c r="AG682" s="105"/>
      <c r="AH682" s="105"/>
      <c r="AI682" s="105"/>
      <c r="AJ682" s="105"/>
      <c r="AK682" s="105"/>
      <c r="AL682" s="105"/>
      <c r="AM682" s="105"/>
      <c r="AN682" s="105"/>
      <c r="AO682" s="105"/>
    </row>
    <row r="683" ht="15.75" customHeight="1">
      <c r="A683" s="105"/>
      <c r="B683" s="105"/>
      <c r="C683" s="105"/>
      <c r="D683" s="105"/>
      <c r="E683" s="105"/>
      <c r="F683" s="120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  <c r="AE683" s="105"/>
      <c r="AF683" s="105"/>
      <c r="AG683" s="105"/>
      <c r="AH683" s="105"/>
      <c r="AI683" s="105"/>
      <c r="AJ683" s="105"/>
      <c r="AK683" s="105"/>
      <c r="AL683" s="105"/>
      <c r="AM683" s="105"/>
      <c r="AN683" s="105"/>
      <c r="AO683" s="105"/>
    </row>
    <row r="684" ht="15.75" customHeight="1">
      <c r="A684" s="105"/>
      <c r="B684" s="105"/>
      <c r="C684" s="105"/>
      <c r="D684" s="105"/>
      <c r="E684" s="105"/>
      <c r="F684" s="120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  <c r="AE684" s="105"/>
      <c r="AF684" s="105"/>
      <c r="AG684" s="105"/>
      <c r="AH684" s="105"/>
      <c r="AI684" s="105"/>
      <c r="AJ684" s="105"/>
      <c r="AK684" s="105"/>
      <c r="AL684" s="105"/>
      <c r="AM684" s="105"/>
      <c r="AN684" s="105"/>
      <c r="AO684" s="105"/>
    </row>
    <row r="685" ht="15.75" customHeight="1">
      <c r="A685" s="105"/>
      <c r="B685" s="105"/>
      <c r="C685" s="105"/>
      <c r="D685" s="105"/>
      <c r="E685" s="105"/>
      <c r="F685" s="120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  <c r="AE685" s="105"/>
      <c r="AF685" s="105"/>
      <c r="AG685" s="105"/>
      <c r="AH685" s="105"/>
      <c r="AI685" s="105"/>
      <c r="AJ685" s="105"/>
      <c r="AK685" s="105"/>
      <c r="AL685" s="105"/>
      <c r="AM685" s="105"/>
      <c r="AN685" s="105"/>
      <c r="AO685" s="105"/>
    </row>
    <row r="686" ht="15.75" customHeight="1">
      <c r="A686" s="105"/>
      <c r="B686" s="105"/>
      <c r="C686" s="105"/>
      <c r="D686" s="105"/>
      <c r="E686" s="105"/>
      <c r="F686" s="120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  <c r="AE686" s="105"/>
      <c r="AF686" s="105"/>
      <c r="AG686" s="105"/>
      <c r="AH686" s="105"/>
      <c r="AI686" s="105"/>
      <c r="AJ686" s="105"/>
      <c r="AK686" s="105"/>
      <c r="AL686" s="105"/>
      <c r="AM686" s="105"/>
      <c r="AN686" s="105"/>
      <c r="AO686" s="105"/>
    </row>
    <row r="687" ht="15.75" customHeight="1">
      <c r="A687" s="105"/>
      <c r="B687" s="105"/>
      <c r="C687" s="105"/>
      <c r="D687" s="105"/>
      <c r="E687" s="105"/>
      <c r="F687" s="120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  <c r="AE687" s="105"/>
      <c r="AF687" s="105"/>
      <c r="AG687" s="105"/>
      <c r="AH687" s="105"/>
      <c r="AI687" s="105"/>
      <c r="AJ687" s="105"/>
      <c r="AK687" s="105"/>
      <c r="AL687" s="105"/>
      <c r="AM687" s="105"/>
      <c r="AN687" s="105"/>
      <c r="AO687" s="105"/>
    </row>
    <row r="688" ht="15.75" customHeight="1">
      <c r="A688" s="105"/>
      <c r="B688" s="105"/>
      <c r="C688" s="105"/>
      <c r="D688" s="105"/>
      <c r="E688" s="105"/>
      <c r="F688" s="120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  <c r="AE688" s="105"/>
      <c r="AF688" s="105"/>
      <c r="AG688" s="105"/>
      <c r="AH688" s="105"/>
      <c r="AI688" s="105"/>
      <c r="AJ688" s="105"/>
      <c r="AK688" s="105"/>
      <c r="AL688" s="105"/>
      <c r="AM688" s="105"/>
      <c r="AN688" s="105"/>
      <c r="AO688" s="105"/>
    </row>
    <row r="689" ht="15.75" customHeight="1">
      <c r="A689" s="105"/>
      <c r="B689" s="105"/>
      <c r="C689" s="105"/>
      <c r="D689" s="105"/>
      <c r="E689" s="105"/>
      <c r="F689" s="120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  <c r="AB689" s="105"/>
      <c r="AC689" s="105"/>
      <c r="AD689" s="105"/>
      <c r="AE689" s="105"/>
      <c r="AF689" s="105"/>
      <c r="AG689" s="105"/>
      <c r="AH689" s="105"/>
      <c r="AI689" s="105"/>
      <c r="AJ689" s="105"/>
      <c r="AK689" s="105"/>
      <c r="AL689" s="105"/>
      <c r="AM689" s="105"/>
      <c r="AN689" s="105"/>
      <c r="AO689" s="105"/>
    </row>
    <row r="690" ht="15.75" customHeight="1">
      <c r="A690" s="105"/>
      <c r="B690" s="105"/>
      <c r="C690" s="105"/>
      <c r="D690" s="105"/>
      <c r="E690" s="105"/>
      <c r="F690" s="120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  <c r="AB690" s="105"/>
      <c r="AC690" s="105"/>
      <c r="AD690" s="105"/>
      <c r="AE690" s="105"/>
      <c r="AF690" s="105"/>
      <c r="AG690" s="105"/>
      <c r="AH690" s="105"/>
      <c r="AI690" s="105"/>
      <c r="AJ690" s="105"/>
      <c r="AK690" s="105"/>
      <c r="AL690" s="105"/>
      <c r="AM690" s="105"/>
      <c r="AN690" s="105"/>
      <c r="AO690" s="105"/>
    </row>
    <row r="691" ht="15.75" customHeight="1">
      <c r="A691" s="105"/>
      <c r="B691" s="105"/>
      <c r="C691" s="105"/>
      <c r="D691" s="105"/>
      <c r="E691" s="105"/>
      <c r="F691" s="120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  <c r="AB691" s="105"/>
      <c r="AC691" s="105"/>
      <c r="AD691" s="105"/>
      <c r="AE691" s="105"/>
      <c r="AF691" s="105"/>
      <c r="AG691" s="105"/>
      <c r="AH691" s="105"/>
      <c r="AI691" s="105"/>
      <c r="AJ691" s="105"/>
      <c r="AK691" s="105"/>
      <c r="AL691" s="105"/>
      <c r="AM691" s="105"/>
      <c r="AN691" s="105"/>
      <c r="AO691" s="105"/>
    </row>
    <row r="692" ht="15.75" customHeight="1">
      <c r="A692" s="105"/>
      <c r="B692" s="105"/>
      <c r="C692" s="105"/>
      <c r="D692" s="105"/>
      <c r="E692" s="105"/>
      <c r="F692" s="120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  <c r="AB692" s="105"/>
      <c r="AC692" s="105"/>
      <c r="AD692" s="105"/>
      <c r="AE692" s="105"/>
      <c r="AF692" s="105"/>
      <c r="AG692" s="105"/>
      <c r="AH692" s="105"/>
      <c r="AI692" s="105"/>
      <c r="AJ692" s="105"/>
      <c r="AK692" s="105"/>
      <c r="AL692" s="105"/>
      <c r="AM692" s="105"/>
      <c r="AN692" s="105"/>
      <c r="AO692" s="105"/>
    </row>
    <row r="693" ht="15.75" customHeight="1">
      <c r="A693" s="105"/>
      <c r="B693" s="105"/>
      <c r="C693" s="105"/>
      <c r="D693" s="105"/>
      <c r="E693" s="105"/>
      <c r="F693" s="120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  <c r="AB693" s="105"/>
      <c r="AC693" s="105"/>
      <c r="AD693" s="105"/>
      <c r="AE693" s="105"/>
      <c r="AF693" s="105"/>
      <c r="AG693" s="105"/>
      <c r="AH693" s="105"/>
      <c r="AI693" s="105"/>
      <c r="AJ693" s="105"/>
      <c r="AK693" s="105"/>
      <c r="AL693" s="105"/>
      <c r="AM693" s="105"/>
      <c r="AN693" s="105"/>
      <c r="AO693" s="105"/>
    </row>
    <row r="694" ht="15.75" customHeight="1">
      <c r="A694" s="105"/>
      <c r="B694" s="105"/>
      <c r="C694" s="105"/>
      <c r="D694" s="105"/>
      <c r="E694" s="105"/>
      <c r="F694" s="120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  <c r="AB694" s="105"/>
      <c r="AC694" s="105"/>
      <c r="AD694" s="105"/>
      <c r="AE694" s="105"/>
      <c r="AF694" s="105"/>
      <c r="AG694" s="105"/>
      <c r="AH694" s="105"/>
      <c r="AI694" s="105"/>
      <c r="AJ694" s="105"/>
      <c r="AK694" s="105"/>
      <c r="AL694" s="105"/>
      <c r="AM694" s="105"/>
      <c r="AN694" s="105"/>
      <c r="AO694" s="105"/>
    </row>
    <row r="695" ht="15.75" customHeight="1">
      <c r="A695" s="105"/>
      <c r="B695" s="105"/>
      <c r="C695" s="105"/>
      <c r="D695" s="105"/>
      <c r="E695" s="105"/>
      <c r="F695" s="120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  <c r="AB695" s="105"/>
      <c r="AC695" s="105"/>
      <c r="AD695" s="105"/>
      <c r="AE695" s="105"/>
      <c r="AF695" s="105"/>
      <c r="AG695" s="105"/>
      <c r="AH695" s="105"/>
      <c r="AI695" s="105"/>
      <c r="AJ695" s="105"/>
      <c r="AK695" s="105"/>
      <c r="AL695" s="105"/>
      <c r="AM695" s="105"/>
      <c r="AN695" s="105"/>
      <c r="AO695" s="105"/>
    </row>
    <row r="696" ht="15.75" customHeight="1">
      <c r="A696" s="105"/>
      <c r="B696" s="105"/>
      <c r="C696" s="105"/>
      <c r="D696" s="105"/>
      <c r="E696" s="105"/>
      <c r="F696" s="120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  <c r="AB696" s="105"/>
      <c r="AC696" s="105"/>
      <c r="AD696" s="105"/>
      <c r="AE696" s="105"/>
      <c r="AF696" s="105"/>
      <c r="AG696" s="105"/>
      <c r="AH696" s="105"/>
      <c r="AI696" s="105"/>
      <c r="AJ696" s="105"/>
      <c r="AK696" s="105"/>
      <c r="AL696" s="105"/>
      <c r="AM696" s="105"/>
      <c r="AN696" s="105"/>
      <c r="AO696" s="105"/>
    </row>
    <row r="697" ht="15.75" customHeight="1">
      <c r="A697" s="105"/>
      <c r="B697" s="105"/>
      <c r="C697" s="105"/>
      <c r="D697" s="105"/>
      <c r="E697" s="105"/>
      <c r="F697" s="120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  <c r="AB697" s="105"/>
      <c r="AC697" s="105"/>
      <c r="AD697" s="105"/>
      <c r="AE697" s="105"/>
      <c r="AF697" s="105"/>
      <c r="AG697" s="105"/>
      <c r="AH697" s="105"/>
      <c r="AI697" s="105"/>
      <c r="AJ697" s="105"/>
      <c r="AK697" s="105"/>
      <c r="AL697" s="105"/>
      <c r="AM697" s="105"/>
      <c r="AN697" s="105"/>
      <c r="AO697" s="105"/>
    </row>
    <row r="698" ht="15.75" customHeight="1">
      <c r="A698" s="105"/>
      <c r="B698" s="105"/>
      <c r="C698" s="105"/>
      <c r="D698" s="105"/>
      <c r="E698" s="105"/>
      <c r="F698" s="120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  <c r="AB698" s="105"/>
      <c r="AC698" s="105"/>
      <c r="AD698" s="105"/>
      <c r="AE698" s="105"/>
      <c r="AF698" s="105"/>
      <c r="AG698" s="105"/>
      <c r="AH698" s="105"/>
      <c r="AI698" s="105"/>
      <c r="AJ698" s="105"/>
      <c r="AK698" s="105"/>
      <c r="AL698" s="105"/>
      <c r="AM698" s="105"/>
      <c r="AN698" s="105"/>
      <c r="AO698" s="105"/>
    </row>
    <row r="699" ht="15.75" customHeight="1">
      <c r="A699" s="105"/>
      <c r="B699" s="105"/>
      <c r="C699" s="105"/>
      <c r="D699" s="105"/>
      <c r="E699" s="105"/>
      <c r="F699" s="120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  <c r="AB699" s="105"/>
      <c r="AC699" s="105"/>
      <c r="AD699" s="105"/>
      <c r="AE699" s="105"/>
      <c r="AF699" s="105"/>
      <c r="AG699" s="105"/>
      <c r="AH699" s="105"/>
      <c r="AI699" s="105"/>
      <c r="AJ699" s="105"/>
      <c r="AK699" s="105"/>
      <c r="AL699" s="105"/>
      <c r="AM699" s="105"/>
      <c r="AN699" s="105"/>
      <c r="AO699" s="105"/>
    </row>
    <row r="700" ht="15.75" customHeight="1">
      <c r="A700" s="105"/>
      <c r="B700" s="105"/>
      <c r="C700" s="105"/>
      <c r="D700" s="105"/>
      <c r="E700" s="105"/>
      <c r="F700" s="120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  <c r="AB700" s="105"/>
      <c r="AC700" s="105"/>
      <c r="AD700" s="105"/>
      <c r="AE700" s="105"/>
      <c r="AF700" s="105"/>
      <c r="AG700" s="105"/>
      <c r="AH700" s="105"/>
      <c r="AI700" s="105"/>
      <c r="AJ700" s="105"/>
      <c r="AK700" s="105"/>
      <c r="AL700" s="105"/>
      <c r="AM700" s="105"/>
      <c r="AN700" s="105"/>
      <c r="AO700" s="105"/>
    </row>
    <row r="701" ht="15.75" customHeight="1">
      <c r="A701" s="105"/>
      <c r="B701" s="105"/>
      <c r="C701" s="105"/>
      <c r="D701" s="105"/>
      <c r="E701" s="105"/>
      <c r="F701" s="120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  <c r="AB701" s="105"/>
      <c r="AC701" s="105"/>
      <c r="AD701" s="105"/>
      <c r="AE701" s="105"/>
      <c r="AF701" s="105"/>
      <c r="AG701" s="105"/>
      <c r="AH701" s="105"/>
      <c r="AI701" s="105"/>
      <c r="AJ701" s="105"/>
      <c r="AK701" s="105"/>
      <c r="AL701" s="105"/>
      <c r="AM701" s="105"/>
      <c r="AN701" s="105"/>
      <c r="AO701" s="105"/>
    </row>
    <row r="702" ht="15.75" customHeight="1">
      <c r="A702" s="105"/>
      <c r="B702" s="105"/>
      <c r="C702" s="105"/>
      <c r="D702" s="105"/>
      <c r="E702" s="105"/>
      <c r="F702" s="120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  <c r="AB702" s="105"/>
      <c r="AC702" s="105"/>
      <c r="AD702" s="105"/>
      <c r="AE702" s="105"/>
      <c r="AF702" s="105"/>
      <c r="AG702" s="105"/>
      <c r="AH702" s="105"/>
      <c r="AI702" s="105"/>
      <c r="AJ702" s="105"/>
      <c r="AK702" s="105"/>
      <c r="AL702" s="105"/>
      <c r="AM702" s="105"/>
      <c r="AN702" s="105"/>
      <c r="AO702" s="105"/>
    </row>
    <row r="703" ht="15.75" customHeight="1">
      <c r="A703" s="105"/>
      <c r="B703" s="105"/>
      <c r="C703" s="105"/>
      <c r="D703" s="105"/>
      <c r="E703" s="105"/>
      <c r="F703" s="120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  <c r="AE703" s="105"/>
      <c r="AF703" s="105"/>
      <c r="AG703" s="105"/>
      <c r="AH703" s="105"/>
      <c r="AI703" s="105"/>
      <c r="AJ703" s="105"/>
      <c r="AK703" s="105"/>
      <c r="AL703" s="105"/>
      <c r="AM703" s="105"/>
      <c r="AN703" s="105"/>
      <c r="AO703" s="105"/>
    </row>
    <row r="704" ht="15.75" customHeight="1">
      <c r="A704" s="105"/>
      <c r="B704" s="105"/>
      <c r="C704" s="105"/>
      <c r="D704" s="105"/>
      <c r="E704" s="105"/>
      <c r="F704" s="120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  <c r="AB704" s="105"/>
      <c r="AC704" s="105"/>
      <c r="AD704" s="105"/>
      <c r="AE704" s="105"/>
      <c r="AF704" s="105"/>
      <c r="AG704" s="105"/>
      <c r="AH704" s="105"/>
      <c r="AI704" s="105"/>
      <c r="AJ704" s="105"/>
      <c r="AK704" s="105"/>
      <c r="AL704" s="105"/>
      <c r="AM704" s="105"/>
      <c r="AN704" s="105"/>
      <c r="AO704" s="105"/>
    </row>
    <row r="705" ht="15.75" customHeight="1">
      <c r="A705" s="105"/>
      <c r="B705" s="105"/>
      <c r="C705" s="105"/>
      <c r="D705" s="105"/>
      <c r="E705" s="105"/>
      <c r="F705" s="120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  <c r="AB705" s="105"/>
      <c r="AC705" s="105"/>
      <c r="AD705" s="105"/>
      <c r="AE705" s="105"/>
      <c r="AF705" s="105"/>
      <c r="AG705" s="105"/>
      <c r="AH705" s="105"/>
      <c r="AI705" s="105"/>
      <c r="AJ705" s="105"/>
      <c r="AK705" s="105"/>
      <c r="AL705" s="105"/>
      <c r="AM705" s="105"/>
      <c r="AN705" s="105"/>
      <c r="AO705" s="105"/>
    </row>
    <row r="706" ht="15.75" customHeight="1">
      <c r="A706" s="105"/>
      <c r="B706" s="105"/>
      <c r="C706" s="105"/>
      <c r="D706" s="105"/>
      <c r="E706" s="105"/>
      <c r="F706" s="120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  <c r="AB706" s="105"/>
      <c r="AC706" s="105"/>
      <c r="AD706" s="105"/>
      <c r="AE706" s="105"/>
      <c r="AF706" s="105"/>
      <c r="AG706" s="105"/>
      <c r="AH706" s="105"/>
      <c r="AI706" s="105"/>
      <c r="AJ706" s="105"/>
      <c r="AK706" s="105"/>
      <c r="AL706" s="105"/>
      <c r="AM706" s="105"/>
      <c r="AN706" s="105"/>
      <c r="AO706" s="105"/>
    </row>
    <row r="707" ht="15.75" customHeight="1">
      <c r="A707" s="105"/>
      <c r="B707" s="105"/>
      <c r="C707" s="105"/>
      <c r="D707" s="105"/>
      <c r="E707" s="105"/>
      <c r="F707" s="120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  <c r="AB707" s="105"/>
      <c r="AC707" s="105"/>
      <c r="AD707" s="105"/>
      <c r="AE707" s="105"/>
      <c r="AF707" s="105"/>
      <c r="AG707" s="105"/>
      <c r="AH707" s="105"/>
      <c r="AI707" s="105"/>
      <c r="AJ707" s="105"/>
      <c r="AK707" s="105"/>
      <c r="AL707" s="105"/>
      <c r="AM707" s="105"/>
      <c r="AN707" s="105"/>
      <c r="AO707" s="105"/>
    </row>
    <row r="708" ht="15.75" customHeight="1">
      <c r="A708" s="105"/>
      <c r="B708" s="105"/>
      <c r="C708" s="105"/>
      <c r="D708" s="105"/>
      <c r="E708" s="105"/>
      <c r="F708" s="120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  <c r="AB708" s="105"/>
      <c r="AC708" s="105"/>
      <c r="AD708" s="105"/>
      <c r="AE708" s="105"/>
      <c r="AF708" s="105"/>
      <c r="AG708" s="105"/>
      <c r="AH708" s="105"/>
      <c r="AI708" s="105"/>
      <c r="AJ708" s="105"/>
      <c r="AK708" s="105"/>
      <c r="AL708" s="105"/>
      <c r="AM708" s="105"/>
      <c r="AN708" s="105"/>
      <c r="AO708" s="105"/>
    </row>
    <row r="709" ht="15.75" customHeight="1">
      <c r="A709" s="105"/>
      <c r="B709" s="105"/>
      <c r="C709" s="105"/>
      <c r="D709" s="105"/>
      <c r="E709" s="105"/>
      <c r="F709" s="120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  <c r="AB709" s="105"/>
      <c r="AC709" s="105"/>
      <c r="AD709" s="105"/>
      <c r="AE709" s="105"/>
      <c r="AF709" s="105"/>
      <c r="AG709" s="105"/>
      <c r="AH709" s="105"/>
      <c r="AI709" s="105"/>
      <c r="AJ709" s="105"/>
      <c r="AK709" s="105"/>
      <c r="AL709" s="105"/>
      <c r="AM709" s="105"/>
      <c r="AN709" s="105"/>
      <c r="AO709" s="105"/>
    </row>
    <row r="710" ht="15.75" customHeight="1">
      <c r="A710" s="105"/>
      <c r="B710" s="105"/>
      <c r="C710" s="105"/>
      <c r="D710" s="105"/>
      <c r="E710" s="105"/>
      <c r="F710" s="120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  <c r="AB710" s="105"/>
      <c r="AC710" s="105"/>
      <c r="AD710" s="105"/>
      <c r="AE710" s="105"/>
      <c r="AF710" s="105"/>
      <c r="AG710" s="105"/>
      <c r="AH710" s="105"/>
      <c r="AI710" s="105"/>
      <c r="AJ710" s="105"/>
      <c r="AK710" s="105"/>
      <c r="AL710" s="105"/>
      <c r="AM710" s="105"/>
      <c r="AN710" s="105"/>
      <c r="AO710" s="105"/>
    </row>
    <row r="711" ht="15.75" customHeight="1">
      <c r="A711" s="105"/>
      <c r="B711" s="105"/>
      <c r="C711" s="105"/>
      <c r="D711" s="105"/>
      <c r="E711" s="105"/>
      <c r="F711" s="120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  <c r="AB711" s="105"/>
      <c r="AC711" s="105"/>
      <c r="AD711" s="105"/>
      <c r="AE711" s="105"/>
      <c r="AF711" s="105"/>
      <c r="AG711" s="105"/>
      <c r="AH711" s="105"/>
      <c r="AI711" s="105"/>
      <c r="AJ711" s="105"/>
      <c r="AK711" s="105"/>
      <c r="AL711" s="105"/>
      <c r="AM711" s="105"/>
      <c r="AN711" s="105"/>
      <c r="AO711" s="105"/>
    </row>
    <row r="712" ht="15.75" customHeight="1">
      <c r="A712" s="105"/>
      <c r="B712" s="105"/>
      <c r="C712" s="105"/>
      <c r="D712" s="105"/>
      <c r="E712" s="105"/>
      <c r="F712" s="120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  <c r="AB712" s="105"/>
      <c r="AC712" s="105"/>
      <c r="AD712" s="105"/>
      <c r="AE712" s="105"/>
      <c r="AF712" s="105"/>
      <c r="AG712" s="105"/>
      <c r="AH712" s="105"/>
      <c r="AI712" s="105"/>
      <c r="AJ712" s="105"/>
      <c r="AK712" s="105"/>
      <c r="AL712" s="105"/>
      <c r="AM712" s="105"/>
      <c r="AN712" s="105"/>
      <c r="AO712" s="105"/>
    </row>
    <row r="713" ht="15.75" customHeight="1">
      <c r="A713" s="105"/>
      <c r="B713" s="105"/>
      <c r="C713" s="105"/>
      <c r="D713" s="105"/>
      <c r="E713" s="105"/>
      <c r="F713" s="120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  <c r="AB713" s="105"/>
      <c r="AC713" s="105"/>
      <c r="AD713" s="105"/>
      <c r="AE713" s="105"/>
      <c r="AF713" s="105"/>
      <c r="AG713" s="105"/>
      <c r="AH713" s="105"/>
      <c r="AI713" s="105"/>
      <c r="AJ713" s="105"/>
      <c r="AK713" s="105"/>
      <c r="AL713" s="105"/>
      <c r="AM713" s="105"/>
      <c r="AN713" s="105"/>
      <c r="AO713" s="105"/>
    </row>
    <row r="714" ht="15.75" customHeight="1">
      <c r="A714" s="105"/>
      <c r="B714" s="105"/>
      <c r="C714" s="105"/>
      <c r="D714" s="105"/>
      <c r="E714" s="105"/>
      <c r="F714" s="120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  <c r="AB714" s="105"/>
      <c r="AC714" s="105"/>
      <c r="AD714" s="105"/>
      <c r="AE714" s="105"/>
      <c r="AF714" s="105"/>
      <c r="AG714" s="105"/>
      <c r="AH714" s="105"/>
      <c r="AI714" s="105"/>
      <c r="AJ714" s="105"/>
      <c r="AK714" s="105"/>
      <c r="AL714" s="105"/>
      <c r="AM714" s="105"/>
      <c r="AN714" s="105"/>
      <c r="AO714" s="105"/>
    </row>
    <row r="715" ht="15.75" customHeight="1">
      <c r="A715" s="105"/>
      <c r="B715" s="105"/>
      <c r="C715" s="105"/>
      <c r="D715" s="105"/>
      <c r="E715" s="105"/>
      <c r="F715" s="120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  <c r="AB715" s="105"/>
      <c r="AC715" s="105"/>
      <c r="AD715" s="105"/>
      <c r="AE715" s="105"/>
      <c r="AF715" s="105"/>
      <c r="AG715" s="105"/>
      <c r="AH715" s="105"/>
      <c r="AI715" s="105"/>
      <c r="AJ715" s="105"/>
      <c r="AK715" s="105"/>
      <c r="AL715" s="105"/>
      <c r="AM715" s="105"/>
      <c r="AN715" s="105"/>
      <c r="AO715" s="105"/>
    </row>
    <row r="716" ht="15.75" customHeight="1">
      <c r="A716" s="105"/>
      <c r="B716" s="105"/>
      <c r="C716" s="105"/>
      <c r="D716" s="105"/>
      <c r="E716" s="105"/>
      <c r="F716" s="120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  <c r="AB716" s="105"/>
      <c r="AC716" s="105"/>
      <c r="AD716" s="105"/>
      <c r="AE716" s="105"/>
      <c r="AF716" s="105"/>
      <c r="AG716" s="105"/>
      <c r="AH716" s="105"/>
      <c r="AI716" s="105"/>
      <c r="AJ716" s="105"/>
      <c r="AK716" s="105"/>
      <c r="AL716" s="105"/>
      <c r="AM716" s="105"/>
      <c r="AN716" s="105"/>
      <c r="AO716" s="105"/>
    </row>
    <row r="717" ht="15.75" customHeight="1">
      <c r="A717" s="105"/>
      <c r="B717" s="105"/>
      <c r="C717" s="105"/>
      <c r="D717" s="105"/>
      <c r="E717" s="105"/>
      <c r="F717" s="120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  <c r="AB717" s="105"/>
      <c r="AC717" s="105"/>
      <c r="AD717" s="105"/>
      <c r="AE717" s="105"/>
      <c r="AF717" s="105"/>
      <c r="AG717" s="105"/>
      <c r="AH717" s="105"/>
      <c r="AI717" s="105"/>
      <c r="AJ717" s="105"/>
      <c r="AK717" s="105"/>
      <c r="AL717" s="105"/>
      <c r="AM717" s="105"/>
      <c r="AN717" s="105"/>
      <c r="AO717" s="105"/>
    </row>
    <row r="718" ht="15.75" customHeight="1">
      <c r="A718" s="105"/>
      <c r="B718" s="105"/>
      <c r="C718" s="105"/>
      <c r="D718" s="105"/>
      <c r="E718" s="105"/>
      <c r="F718" s="120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  <c r="AB718" s="105"/>
      <c r="AC718" s="105"/>
      <c r="AD718" s="105"/>
      <c r="AE718" s="105"/>
      <c r="AF718" s="105"/>
      <c r="AG718" s="105"/>
      <c r="AH718" s="105"/>
      <c r="AI718" s="105"/>
      <c r="AJ718" s="105"/>
      <c r="AK718" s="105"/>
      <c r="AL718" s="105"/>
      <c r="AM718" s="105"/>
      <c r="AN718" s="105"/>
      <c r="AO718" s="105"/>
    </row>
    <row r="719" ht="15.75" customHeight="1">
      <c r="A719" s="105"/>
      <c r="B719" s="105"/>
      <c r="C719" s="105"/>
      <c r="D719" s="105"/>
      <c r="E719" s="105"/>
      <c r="F719" s="120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  <c r="AB719" s="105"/>
      <c r="AC719" s="105"/>
      <c r="AD719" s="105"/>
      <c r="AE719" s="105"/>
      <c r="AF719" s="105"/>
      <c r="AG719" s="105"/>
      <c r="AH719" s="105"/>
      <c r="AI719" s="105"/>
      <c r="AJ719" s="105"/>
      <c r="AK719" s="105"/>
      <c r="AL719" s="105"/>
      <c r="AM719" s="105"/>
      <c r="AN719" s="105"/>
      <c r="AO719" s="105"/>
    </row>
    <row r="720" ht="15.75" customHeight="1">
      <c r="A720" s="105"/>
      <c r="B720" s="105"/>
      <c r="C720" s="105"/>
      <c r="D720" s="105"/>
      <c r="E720" s="105"/>
      <c r="F720" s="120"/>
      <c r="G720" s="105"/>
      <c r="H720" s="105"/>
      <c r="I720" s="105"/>
      <c r="J720" s="105"/>
      <c r="K720" s="105"/>
      <c r="L720" s="105"/>
      <c r="M720" s="105"/>
      <c r="N720" s="105"/>
      <c r="O720" s="105"/>
      <c r="P720" s="105"/>
      <c r="Q720" s="105"/>
      <c r="R720" s="105"/>
      <c r="S720" s="105"/>
      <c r="T720" s="105"/>
      <c r="U720" s="105"/>
      <c r="V720" s="105"/>
      <c r="W720" s="105"/>
      <c r="X720" s="105"/>
      <c r="Y720" s="105"/>
      <c r="Z720" s="105"/>
      <c r="AA720" s="105"/>
      <c r="AB720" s="105"/>
      <c r="AC720" s="105"/>
      <c r="AD720" s="105"/>
      <c r="AE720" s="105"/>
      <c r="AF720" s="105"/>
      <c r="AG720" s="105"/>
      <c r="AH720" s="105"/>
      <c r="AI720" s="105"/>
      <c r="AJ720" s="105"/>
      <c r="AK720" s="105"/>
      <c r="AL720" s="105"/>
      <c r="AM720" s="105"/>
      <c r="AN720" s="105"/>
      <c r="AO720" s="105"/>
    </row>
    <row r="721" ht="15.75" customHeight="1">
      <c r="A721" s="105"/>
      <c r="B721" s="105"/>
      <c r="C721" s="105"/>
      <c r="D721" s="105"/>
      <c r="E721" s="105"/>
      <c r="F721" s="120"/>
      <c r="G721" s="105"/>
      <c r="H721" s="105"/>
      <c r="I721" s="105"/>
      <c r="J721" s="105"/>
      <c r="K721" s="105"/>
      <c r="L721" s="105"/>
      <c r="M721" s="105"/>
      <c r="N721" s="105"/>
      <c r="O721" s="105"/>
      <c r="P721" s="105"/>
      <c r="Q721" s="105"/>
      <c r="R721" s="105"/>
      <c r="S721" s="105"/>
      <c r="T721" s="105"/>
      <c r="U721" s="105"/>
      <c r="V721" s="105"/>
      <c r="W721" s="105"/>
      <c r="X721" s="105"/>
      <c r="Y721" s="105"/>
      <c r="Z721" s="105"/>
      <c r="AA721" s="105"/>
      <c r="AB721" s="105"/>
      <c r="AC721" s="105"/>
      <c r="AD721" s="105"/>
      <c r="AE721" s="105"/>
      <c r="AF721" s="105"/>
      <c r="AG721" s="105"/>
      <c r="AH721" s="105"/>
      <c r="AI721" s="105"/>
      <c r="AJ721" s="105"/>
      <c r="AK721" s="105"/>
      <c r="AL721" s="105"/>
      <c r="AM721" s="105"/>
      <c r="AN721" s="105"/>
      <c r="AO721" s="105"/>
    </row>
    <row r="722" ht="15.75" customHeight="1">
      <c r="A722" s="105"/>
      <c r="B722" s="105"/>
      <c r="C722" s="105"/>
      <c r="D722" s="105"/>
      <c r="E722" s="105"/>
      <c r="F722" s="120"/>
      <c r="G722" s="105"/>
      <c r="H722" s="105"/>
      <c r="I722" s="105"/>
      <c r="J722" s="105"/>
      <c r="K722" s="105"/>
      <c r="L722" s="105"/>
      <c r="M722" s="105"/>
      <c r="N722" s="105"/>
      <c r="O722" s="105"/>
      <c r="P722" s="105"/>
      <c r="Q722" s="105"/>
      <c r="R722" s="105"/>
      <c r="S722" s="105"/>
      <c r="T722" s="105"/>
      <c r="U722" s="105"/>
      <c r="V722" s="105"/>
      <c r="W722" s="105"/>
      <c r="X722" s="105"/>
      <c r="Y722" s="105"/>
      <c r="Z722" s="105"/>
      <c r="AA722" s="105"/>
      <c r="AB722" s="105"/>
      <c r="AC722" s="105"/>
      <c r="AD722" s="105"/>
      <c r="AE722" s="105"/>
      <c r="AF722" s="105"/>
      <c r="AG722" s="105"/>
      <c r="AH722" s="105"/>
      <c r="AI722" s="105"/>
      <c r="AJ722" s="105"/>
      <c r="AK722" s="105"/>
      <c r="AL722" s="105"/>
      <c r="AM722" s="105"/>
      <c r="AN722" s="105"/>
      <c r="AO722" s="105"/>
    </row>
    <row r="723" ht="15.75" customHeight="1">
      <c r="A723" s="105"/>
      <c r="B723" s="105"/>
      <c r="C723" s="105"/>
      <c r="D723" s="105"/>
      <c r="E723" s="105"/>
      <c r="F723" s="120"/>
      <c r="G723" s="105"/>
      <c r="H723" s="105"/>
      <c r="I723" s="105"/>
      <c r="J723" s="105"/>
      <c r="K723" s="105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  <c r="Z723" s="105"/>
      <c r="AA723" s="105"/>
      <c r="AB723" s="105"/>
      <c r="AC723" s="105"/>
      <c r="AD723" s="105"/>
      <c r="AE723" s="105"/>
      <c r="AF723" s="105"/>
      <c r="AG723" s="105"/>
      <c r="AH723" s="105"/>
      <c r="AI723" s="105"/>
      <c r="AJ723" s="105"/>
      <c r="AK723" s="105"/>
      <c r="AL723" s="105"/>
      <c r="AM723" s="105"/>
      <c r="AN723" s="105"/>
      <c r="AO723" s="105"/>
    </row>
    <row r="724" ht="15.75" customHeight="1">
      <c r="A724" s="105"/>
      <c r="B724" s="105"/>
      <c r="C724" s="105"/>
      <c r="D724" s="105"/>
      <c r="E724" s="105"/>
      <c r="F724" s="120"/>
      <c r="G724" s="105"/>
      <c r="H724" s="105"/>
      <c r="I724" s="105"/>
      <c r="J724" s="105"/>
      <c r="K724" s="105"/>
      <c r="L724" s="105"/>
      <c r="M724" s="105"/>
      <c r="N724" s="105"/>
      <c r="O724" s="105"/>
      <c r="P724" s="105"/>
      <c r="Q724" s="105"/>
      <c r="R724" s="105"/>
      <c r="S724" s="105"/>
      <c r="T724" s="105"/>
      <c r="U724" s="105"/>
      <c r="V724" s="105"/>
      <c r="W724" s="105"/>
      <c r="X724" s="105"/>
      <c r="Y724" s="105"/>
      <c r="Z724" s="105"/>
      <c r="AA724" s="105"/>
      <c r="AB724" s="105"/>
      <c r="AC724" s="105"/>
      <c r="AD724" s="105"/>
      <c r="AE724" s="105"/>
      <c r="AF724" s="105"/>
      <c r="AG724" s="105"/>
      <c r="AH724" s="105"/>
      <c r="AI724" s="105"/>
      <c r="AJ724" s="105"/>
      <c r="AK724" s="105"/>
      <c r="AL724" s="105"/>
      <c r="AM724" s="105"/>
      <c r="AN724" s="105"/>
      <c r="AO724" s="105"/>
    </row>
    <row r="725" ht="15.75" customHeight="1">
      <c r="A725" s="105"/>
      <c r="B725" s="105"/>
      <c r="C725" s="105"/>
      <c r="D725" s="105"/>
      <c r="E725" s="105"/>
      <c r="F725" s="120"/>
      <c r="G725" s="105"/>
      <c r="H725" s="105"/>
      <c r="I725" s="105"/>
      <c r="J725" s="105"/>
      <c r="K725" s="105"/>
      <c r="L725" s="105"/>
      <c r="M725" s="105"/>
      <c r="N725" s="105"/>
      <c r="O725" s="105"/>
      <c r="P725" s="105"/>
      <c r="Q725" s="105"/>
      <c r="R725" s="105"/>
      <c r="S725" s="105"/>
      <c r="T725" s="105"/>
      <c r="U725" s="105"/>
      <c r="V725" s="105"/>
      <c r="W725" s="105"/>
      <c r="X725" s="105"/>
      <c r="Y725" s="105"/>
      <c r="Z725" s="105"/>
      <c r="AA725" s="105"/>
      <c r="AB725" s="105"/>
      <c r="AC725" s="105"/>
      <c r="AD725" s="105"/>
      <c r="AE725" s="105"/>
      <c r="AF725" s="105"/>
      <c r="AG725" s="105"/>
      <c r="AH725" s="105"/>
      <c r="AI725" s="105"/>
      <c r="AJ725" s="105"/>
      <c r="AK725" s="105"/>
      <c r="AL725" s="105"/>
      <c r="AM725" s="105"/>
      <c r="AN725" s="105"/>
      <c r="AO725" s="105"/>
    </row>
    <row r="726" ht="15.75" customHeight="1">
      <c r="A726" s="105"/>
      <c r="B726" s="105"/>
      <c r="C726" s="105"/>
      <c r="D726" s="105"/>
      <c r="E726" s="105"/>
      <c r="F726" s="120"/>
      <c r="G726" s="105"/>
      <c r="H726" s="105"/>
      <c r="I726" s="105"/>
      <c r="J726" s="105"/>
      <c r="K726" s="105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  <c r="Z726" s="105"/>
      <c r="AA726" s="105"/>
      <c r="AB726" s="105"/>
      <c r="AC726" s="105"/>
      <c r="AD726" s="105"/>
      <c r="AE726" s="105"/>
      <c r="AF726" s="105"/>
      <c r="AG726" s="105"/>
      <c r="AH726" s="105"/>
      <c r="AI726" s="105"/>
      <c r="AJ726" s="105"/>
      <c r="AK726" s="105"/>
      <c r="AL726" s="105"/>
      <c r="AM726" s="105"/>
      <c r="AN726" s="105"/>
      <c r="AO726" s="105"/>
    </row>
    <row r="727" ht="15.75" customHeight="1">
      <c r="A727" s="105"/>
      <c r="B727" s="105"/>
      <c r="C727" s="105"/>
      <c r="D727" s="105"/>
      <c r="E727" s="105"/>
      <c r="F727" s="120"/>
      <c r="G727" s="105"/>
      <c r="H727" s="105"/>
      <c r="I727" s="105"/>
      <c r="J727" s="105"/>
      <c r="K727" s="105"/>
      <c r="L727" s="105"/>
      <c r="M727" s="105"/>
      <c r="N727" s="105"/>
      <c r="O727" s="105"/>
      <c r="P727" s="105"/>
      <c r="Q727" s="105"/>
      <c r="R727" s="105"/>
      <c r="S727" s="105"/>
      <c r="T727" s="105"/>
      <c r="U727" s="105"/>
      <c r="V727" s="105"/>
      <c r="W727" s="105"/>
      <c r="X727" s="105"/>
      <c r="Y727" s="105"/>
      <c r="Z727" s="105"/>
      <c r="AA727" s="105"/>
      <c r="AB727" s="105"/>
      <c r="AC727" s="105"/>
      <c r="AD727" s="105"/>
      <c r="AE727" s="105"/>
      <c r="AF727" s="105"/>
      <c r="AG727" s="105"/>
      <c r="AH727" s="105"/>
      <c r="AI727" s="105"/>
      <c r="AJ727" s="105"/>
      <c r="AK727" s="105"/>
      <c r="AL727" s="105"/>
      <c r="AM727" s="105"/>
      <c r="AN727" s="105"/>
      <c r="AO727" s="105"/>
    </row>
    <row r="728" ht="15.75" customHeight="1">
      <c r="A728" s="105"/>
      <c r="B728" s="105"/>
      <c r="C728" s="105"/>
      <c r="D728" s="105"/>
      <c r="E728" s="105"/>
      <c r="F728" s="120"/>
      <c r="G728" s="105"/>
      <c r="H728" s="105"/>
      <c r="I728" s="105"/>
      <c r="J728" s="105"/>
      <c r="K728" s="105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  <c r="Z728" s="105"/>
      <c r="AA728" s="105"/>
      <c r="AB728" s="105"/>
      <c r="AC728" s="105"/>
      <c r="AD728" s="105"/>
      <c r="AE728" s="105"/>
      <c r="AF728" s="105"/>
      <c r="AG728" s="105"/>
      <c r="AH728" s="105"/>
      <c r="AI728" s="105"/>
      <c r="AJ728" s="105"/>
      <c r="AK728" s="105"/>
      <c r="AL728" s="105"/>
      <c r="AM728" s="105"/>
      <c r="AN728" s="105"/>
      <c r="AO728" s="105"/>
    </row>
    <row r="729" ht="15.75" customHeight="1">
      <c r="A729" s="105"/>
      <c r="B729" s="105"/>
      <c r="C729" s="105"/>
      <c r="D729" s="105"/>
      <c r="E729" s="105"/>
      <c r="F729" s="120"/>
      <c r="G729" s="105"/>
      <c r="H729" s="105"/>
      <c r="I729" s="105"/>
      <c r="J729" s="105"/>
      <c r="K729" s="105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  <c r="Y729" s="105"/>
      <c r="Z729" s="105"/>
      <c r="AA729" s="105"/>
      <c r="AB729" s="105"/>
      <c r="AC729" s="105"/>
      <c r="AD729" s="105"/>
      <c r="AE729" s="105"/>
      <c r="AF729" s="105"/>
      <c r="AG729" s="105"/>
      <c r="AH729" s="105"/>
      <c r="AI729" s="105"/>
      <c r="AJ729" s="105"/>
      <c r="AK729" s="105"/>
      <c r="AL729" s="105"/>
      <c r="AM729" s="105"/>
      <c r="AN729" s="105"/>
      <c r="AO729" s="105"/>
    </row>
    <row r="730" ht="15.75" customHeight="1">
      <c r="A730" s="105"/>
      <c r="B730" s="105"/>
      <c r="C730" s="105"/>
      <c r="D730" s="105"/>
      <c r="E730" s="105"/>
      <c r="F730" s="120"/>
      <c r="G730" s="105"/>
      <c r="H730" s="105"/>
      <c r="I730" s="105"/>
      <c r="J730" s="105"/>
      <c r="K730" s="105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  <c r="Z730" s="105"/>
      <c r="AA730" s="105"/>
      <c r="AB730" s="105"/>
      <c r="AC730" s="105"/>
      <c r="AD730" s="105"/>
      <c r="AE730" s="105"/>
      <c r="AF730" s="105"/>
      <c r="AG730" s="105"/>
      <c r="AH730" s="105"/>
      <c r="AI730" s="105"/>
      <c r="AJ730" s="105"/>
      <c r="AK730" s="105"/>
      <c r="AL730" s="105"/>
      <c r="AM730" s="105"/>
      <c r="AN730" s="105"/>
      <c r="AO730" s="105"/>
    </row>
    <row r="731" ht="15.75" customHeight="1">
      <c r="A731" s="105"/>
      <c r="B731" s="105"/>
      <c r="C731" s="105"/>
      <c r="D731" s="105"/>
      <c r="E731" s="105"/>
      <c r="F731" s="120"/>
      <c r="G731" s="105"/>
      <c r="H731" s="105"/>
      <c r="I731" s="105"/>
      <c r="J731" s="105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  <c r="Z731" s="105"/>
      <c r="AA731" s="105"/>
      <c r="AB731" s="105"/>
      <c r="AC731" s="105"/>
      <c r="AD731" s="105"/>
      <c r="AE731" s="105"/>
      <c r="AF731" s="105"/>
      <c r="AG731" s="105"/>
      <c r="AH731" s="105"/>
      <c r="AI731" s="105"/>
      <c r="AJ731" s="105"/>
      <c r="AK731" s="105"/>
      <c r="AL731" s="105"/>
      <c r="AM731" s="105"/>
      <c r="AN731" s="105"/>
      <c r="AO731" s="105"/>
    </row>
    <row r="732" ht="15.75" customHeight="1">
      <c r="A732" s="105"/>
      <c r="B732" s="105"/>
      <c r="C732" s="105"/>
      <c r="D732" s="105"/>
      <c r="E732" s="105"/>
      <c r="F732" s="120"/>
      <c r="G732" s="105"/>
      <c r="H732" s="105"/>
      <c r="I732" s="105"/>
      <c r="J732" s="105"/>
      <c r="K732" s="105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  <c r="Y732" s="105"/>
      <c r="Z732" s="105"/>
      <c r="AA732" s="105"/>
      <c r="AB732" s="105"/>
      <c r="AC732" s="105"/>
      <c r="AD732" s="105"/>
      <c r="AE732" s="105"/>
      <c r="AF732" s="105"/>
      <c r="AG732" s="105"/>
      <c r="AH732" s="105"/>
      <c r="AI732" s="105"/>
      <c r="AJ732" s="105"/>
      <c r="AK732" s="105"/>
      <c r="AL732" s="105"/>
      <c r="AM732" s="105"/>
      <c r="AN732" s="105"/>
      <c r="AO732" s="105"/>
    </row>
    <row r="733" ht="15.75" customHeight="1">
      <c r="A733" s="105"/>
      <c r="B733" s="105"/>
      <c r="C733" s="105"/>
      <c r="D733" s="105"/>
      <c r="E733" s="105"/>
      <c r="F733" s="120"/>
      <c r="G733" s="105"/>
      <c r="H733" s="105"/>
      <c r="I733" s="105"/>
      <c r="J733" s="105"/>
      <c r="K733" s="105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  <c r="Y733" s="105"/>
      <c r="Z733" s="105"/>
      <c r="AA733" s="105"/>
      <c r="AB733" s="105"/>
      <c r="AC733" s="105"/>
      <c r="AD733" s="105"/>
      <c r="AE733" s="105"/>
      <c r="AF733" s="105"/>
      <c r="AG733" s="105"/>
      <c r="AH733" s="105"/>
      <c r="AI733" s="105"/>
      <c r="AJ733" s="105"/>
      <c r="AK733" s="105"/>
      <c r="AL733" s="105"/>
      <c r="AM733" s="105"/>
      <c r="AN733" s="105"/>
      <c r="AO733" s="105"/>
    </row>
    <row r="734" ht="15.75" customHeight="1">
      <c r="A734" s="105"/>
      <c r="B734" s="105"/>
      <c r="C734" s="105"/>
      <c r="D734" s="105"/>
      <c r="E734" s="105"/>
      <c r="F734" s="120"/>
      <c r="G734" s="105"/>
      <c r="H734" s="105"/>
      <c r="I734" s="105"/>
      <c r="J734" s="105"/>
      <c r="K734" s="105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  <c r="Y734" s="105"/>
      <c r="Z734" s="105"/>
      <c r="AA734" s="105"/>
      <c r="AB734" s="105"/>
      <c r="AC734" s="105"/>
      <c r="AD734" s="105"/>
      <c r="AE734" s="105"/>
      <c r="AF734" s="105"/>
      <c r="AG734" s="105"/>
      <c r="AH734" s="105"/>
      <c r="AI734" s="105"/>
      <c r="AJ734" s="105"/>
      <c r="AK734" s="105"/>
      <c r="AL734" s="105"/>
      <c r="AM734" s="105"/>
      <c r="AN734" s="105"/>
      <c r="AO734" s="105"/>
    </row>
    <row r="735" ht="15.75" customHeight="1">
      <c r="A735" s="105"/>
      <c r="B735" s="105"/>
      <c r="C735" s="105"/>
      <c r="D735" s="105"/>
      <c r="E735" s="105"/>
      <c r="F735" s="120"/>
      <c r="G735" s="105"/>
      <c r="H735" s="105"/>
      <c r="I735" s="105"/>
      <c r="J735" s="105"/>
      <c r="K735" s="105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  <c r="Y735" s="105"/>
      <c r="Z735" s="105"/>
      <c r="AA735" s="105"/>
      <c r="AB735" s="105"/>
      <c r="AC735" s="105"/>
      <c r="AD735" s="105"/>
      <c r="AE735" s="105"/>
      <c r="AF735" s="105"/>
      <c r="AG735" s="105"/>
      <c r="AH735" s="105"/>
      <c r="AI735" s="105"/>
      <c r="AJ735" s="105"/>
      <c r="AK735" s="105"/>
      <c r="AL735" s="105"/>
      <c r="AM735" s="105"/>
      <c r="AN735" s="105"/>
      <c r="AO735" s="105"/>
    </row>
    <row r="736" ht="15.75" customHeight="1">
      <c r="A736" s="105"/>
      <c r="B736" s="105"/>
      <c r="C736" s="105"/>
      <c r="D736" s="105"/>
      <c r="E736" s="105"/>
      <c r="F736" s="120"/>
      <c r="G736" s="105"/>
      <c r="H736" s="105"/>
      <c r="I736" s="105"/>
      <c r="J736" s="105"/>
      <c r="K736" s="105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  <c r="Z736" s="105"/>
      <c r="AA736" s="105"/>
      <c r="AB736" s="105"/>
      <c r="AC736" s="105"/>
      <c r="AD736" s="105"/>
      <c r="AE736" s="105"/>
      <c r="AF736" s="105"/>
      <c r="AG736" s="105"/>
      <c r="AH736" s="105"/>
      <c r="AI736" s="105"/>
      <c r="AJ736" s="105"/>
      <c r="AK736" s="105"/>
      <c r="AL736" s="105"/>
      <c r="AM736" s="105"/>
      <c r="AN736" s="105"/>
      <c r="AO736" s="105"/>
    </row>
    <row r="737" ht="15.75" customHeight="1">
      <c r="A737" s="105"/>
      <c r="B737" s="105"/>
      <c r="C737" s="105"/>
      <c r="D737" s="105"/>
      <c r="E737" s="105"/>
      <c r="F737" s="120"/>
      <c r="G737" s="105"/>
      <c r="H737" s="105"/>
      <c r="I737" s="105"/>
      <c r="J737" s="105"/>
      <c r="K737" s="105"/>
      <c r="L737" s="105"/>
      <c r="M737" s="105"/>
      <c r="N737" s="105"/>
      <c r="O737" s="105"/>
      <c r="P737" s="105"/>
      <c r="Q737" s="105"/>
      <c r="R737" s="105"/>
      <c r="S737" s="105"/>
      <c r="T737" s="105"/>
      <c r="U737" s="105"/>
      <c r="V737" s="105"/>
      <c r="W737" s="105"/>
      <c r="X737" s="105"/>
      <c r="Y737" s="105"/>
      <c r="Z737" s="105"/>
      <c r="AA737" s="105"/>
      <c r="AB737" s="105"/>
      <c r="AC737" s="105"/>
      <c r="AD737" s="105"/>
      <c r="AE737" s="105"/>
      <c r="AF737" s="105"/>
      <c r="AG737" s="105"/>
      <c r="AH737" s="105"/>
      <c r="AI737" s="105"/>
      <c r="AJ737" s="105"/>
      <c r="AK737" s="105"/>
      <c r="AL737" s="105"/>
      <c r="AM737" s="105"/>
      <c r="AN737" s="105"/>
      <c r="AO737" s="105"/>
    </row>
    <row r="738" ht="15.75" customHeight="1">
      <c r="A738" s="105"/>
      <c r="B738" s="105"/>
      <c r="C738" s="105"/>
      <c r="D738" s="105"/>
      <c r="E738" s="105"/>
      <c r="F738" s="120"/>
      <c r="G738" s="105"/>
      <c r="H738" s="105"/>
      <c r="I738" s="105"/>
      <c r="J738" s="105"/>
      <c r="K738" s="105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  <c r="V738" s="105"/>
      <c r="W738" s="105"/>
      <c r="X738" s="105"/>
      <c r="Y738" s="105"/>
      <c r="Z738" s="105"/>
      <c r="AA738" s="105"/>
      <c r="AB738" s="105"/>
      <c r="AC738" s="105"/>
      <c r="AD738" s="105"/>
      <c r="AE738" s="105"/>
      <c r="AF738" s="105"/>
      <c r="AG738" s="105"/>
      <c r="AH738" s="105"/>
      <c r="AI738" s="105"/>
      <c r="AJ738" s="105"/>
      <c r="AK738" s="105"/>
      <c r="AL738" s="105"/>
      <c r="AM738" s="105"/>
      <c r="AN738" s="105"/>
      <c r="AO738" s="105"/>
    </row>
    <row r="739" ht="15.75" customHeight="1">
      <c r="A739" s="105"/>
      <c r="B739" s="105"/>
      <c r="C739" s="105"/>
      <c r="D739" s="105"/>
      <c r="E739" s="105"/>
      <c r="F739" s="120"/>
      <c r="G739" s="105"/>
      <c r="H739" s="105"/>
      <c r="I739" s="105"/>
      <c r="J739" s="105"/>
      <c r="K739" s="105"/>
      <c r="L739" s="105"/>
      <c r="M739" s="105"/>
      <c r="N739" s="105"/>
      <c r="O739" s="105"/>
      <c r="P739" s="105"/>
      <c r="Q739" s="105"/>
      <c r="R739" s="105"/>
      <c r="S739" s="105"/>
      <c r="T739" s="105"/>
      <c r="U739" s="105"/>
      <c r="V739" s="105"/>
      <c r="W739" s="105"/>
      <c r="X739" s="105"/>
      <c r="Y739" s="105"/>
      <c r="Z739" s="105"/>
      <c r="AA739" s="105"/>
      <c r="AB739" s="105"/>
      <c r="AC739" s="105"/>
      <c r="AD739" s="105"/>
      <c r="AE739" s="105"/>
      <c r="AF739" s="105"/>
      <c r="AG739" s="105"/>
      <c r="AH739" s="105"/>
      <c r="AI739" s="105"/>
      <c r="AJ739" s="105"/>
      <c r="AK739" s="105"/>
      <c r="AL739" s="105"/>
      <c r="AM739" s="105"/>
      <c r="AN739" s="105"/>
      <c r="AO739" s="105"/>
    </row>
    <row r="740" ht="15.75" customHeight="1">
      <c r="A740" s="105"/>
      <c r="B740" s="105"/>
      <c r="C740" s="105"/>
      <c r="D740" s="105"/>
      <c r="E740" s="105"/>
      <c r="F740" s="120"/>
      <c r="G740" s="105"/>
      <c r="H740" s="105"/>
      <c r="I740" s="105"/>
      <c r="J740" s="105"/>
      <c r="K740" s="105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  <c r="V740" s="105"/>
      <c r="W740" s="105"/>
      <c r="X740" s="105"/>
      <c r="Y740" s="105"/>
      <c r="Z740" s="105"/>
      <c r="AA740" s="105"/>
      <c r="AB740" s="105"/>
      <c r="AC740" s="105"/>
      <c r="AD740" s="105"/>
      <c r="AE740" s="105"/>
      <c r="AF740" s="105"/>
      <c r="AG740" s="105"/>
      <c r="AH740" s="105"/>
      <c r="AI740" s="105"/>
      <c r="AJ740" s="105"/>
      <c r="AK740" s="105"/>
      <c r="AL740" s="105"/>
      <c r="AM740" s="105"/>
      <c r="AN740" s="105"/>
      <c r="AO740" s="105"/>
    </row>
    <row r="741" ht="15.75" customHeight="1">
      <c r="A741" s="105"/>
      <c r="B741" s="105"/>
      <c r="C741" s="105"/>
      <c r="D741" s="105"/>
      <c r="E741" s="105"/>
      <c r="F741" s="120"/>
      <c r="G741" s="105"/>
      <c r="H741" s="105"/>
      <c r="I741" s="105"/>
      <c r="J741" s="105"/>
      <c r="K741" s="105"/>
      <c r="L741" s="105"/>
      <c r="M741" s="105"/>
      <c r="N741" s="105"/>
      <c r="O741" s="105"/>
      <c r="P741" s="105"/>
      <c r="Q741" s="105"/>
      <c r="R741" s="105"/>
      <c r="S741" s="105"/>
      <c r="T741" s="105"/>
      <c r="U741" s="105"/>
      <c r="V741" s="105"/>
      <c r="W741" s="105"/>
      <c r="X741" s="105"/>
      <c r="Y741" s="105"/>
      <c r="Z741" s="105"/>
      <c r="AA741" s="105"/>
      <c r="AB741" s="105"/>
      <c r="AC741" s="105"/>
      <c r="AD741" s="105"/>
      <c r="AE741" s="105"/>
      <c r="AF741" s="105"/>
      <c r="AG741" s="105"/>
      <c r="AH741" s="105"/>
      <c r="AI741" s="105"/>
      <c r="AJ741" s="105"/>
      <c r="AK741" s="105"/>
      <c r="AL741" s="105"/>
      <c r="AM741" s="105"/>
      <c r="AN741" s="105"/>
      <c r="AO741" s="105"/>
    </row>
    <row r="742" ht="15.75" customHeight="1">
      <c r="A742" s="105"/>
      <c r="B742" s="105"/>
      <c r="C742" s="105"/>
      <c r="D742" s="105"/>
      <c r="E742" s="105"/>
      <c r="F742" s="120"/>
      <c r="G742" s="105"/>
      <c r="H742" s="105"/>
      <c r="I742" s="105"/>
      <c r="J742" s="105"/>
      <c r="K742" s="105"/>
      <c r="L742" s="105"/>
      <c r="M742" s="105"/>
      <c r="N742" s="105"/>
      <c r="O742" s="105"/>
      <c r="P742" s="105"/>
      <c r="Q742" s="105"/>
      <c r="R742" s="105"/>
      <c r="S742" s="105"/>
      <c r="T742" s="105"/>
      <c r="U742" s="105"/>
      <c r="V742" s="105"/>
      <c r="W742" s="105"/>
      <c r="X742" s="105"/>
      <c r="Y742" s="105"/>
      <c r="Z742" s="105"/>
      <c r="AA742" s="105"/>
      <c r="AB742" s="105"/>
      <c r="AC742" s="105"/>
      <c r="AD742" s="105"/>
      <c r="AE742" s="105"/>
      <c r="AF742" s="105"/>
      <c r="AG742" s="105"/>
      <c r="AH742" s="105"/>
      <c r="AI742" s="105"/>
      <c r="AJ742" s="105"/>
      <c r="AK742" s="105"/>
      <c r="AL742" s="105"/>
      <c r="AM742" s="105"/>
      <c r="AN742" s="105"/>
      <c r="AO742" s="105"/>
    </row>
    <row r="743" ht="15.75" customHeight="1">
      <c r="A743" s="105"/>
      <c r="B743" s="105"/>
      <c r="C743" s="105"/>
      <c r="D743" s="105"/>
      <c r="E743" s="105"/>
      <c r="F743" s="120"/>
      <c r="G743" s="105"/>
      <c r="H743" s="105"/>
      <c r="I743" s="105"/>
      <c r="J743" s="105"/>
      <c r="K743" s="105"/>
      <c r="L743" s="105"/>
      <c r="M743" s="105"/>
      <c r="N743" s="105"/>
      <c r="O743" s="105"/>
      <c r="P743" s="105"/>
      <c r="Q743" s="105"/>
      <c r="R743" s="105"/>
      <c r="S743" s="105"/>
      <c r="T743" s="105"/>
      <c r="U743" s="105"/>
      <c r="V743" s="105"/>
      <c r="W743" s="105"/>
      <c r="X743" s="105"/>
      <c r="Y743" s="105"/>
      <c r="Z743" s="105"/>
      <c r="AA743" s="105"/>
      <c r="AB743" s="105"/>
      <c r="AC743" s="105"/>
      <c r="AD743" s="105"/>
      <c r="AE743" s="105"/>
      <c r="AF743" s="105"/>
      <c r="AG743" s="105"/>
      <c r="AH743" s="105"/>
      <c r="AI743" s="105"/>
      <c r="AJ743" s="105"/>
      <c r="AK743" s="105"/>
      <c r="AL743" s="105"/>
      <c r="AM743" s="105"/>
      <c r="AN743" s="105"/>
      <c r="AO743" s="105"/>
    </row>
    <row r="744" ht="15.75" customHeight="1">
      <c r="A744" s="105"/>
      <c r="B744" s="105"/>
      <c r="C744" s="105"/>
      <c r="D744" s="105"/>
      <c r="E744" s="105"/>
      <c r="F744" s="120"/>
      <c r="G744" s="105"/>
      <c r="H744" s="105"/>
      <c r="I744" s="105"/>
      <c r="J744" s="105"/>
      <c r="K744" s="105"/>
      <c r="L744" s="105"/>
      <c r="M744" s="105"/>
      <c r="N744" s="105"/>
      <c r="O744" s="105"/>
      <c r="P744" s="105"/>
      <c r="Q744" s="105"/>
      <c r="R744" s="105"/>
      <c r="S744" s="105"/>
      <c r="T744" s="105"/>
      <c r="U744" s="105"/>
      <c r="V744" s="105"/>
      <c r="W744" s="105"/>
      <c r="X744" s="105"/>
      <c r="Y744" s="105"/>
      <c r="Z744" s="105"/>
      <c r="AA744" s="105"/>
      <c r="AB744" s="105"/>
      <c r="AC744" s="105"/>
      <c r="AD744" s="105"/>
      <c r="AE744" s="105"/>
      <c r="AF744" s="105"/>
      <c r="AG744" s="105"/>
      <c r="AH744" s="105"/>
      <c r="AI744" s="105"/>
      <c r="AJ744" s="105"/>
      <c r="AK744" s="105"/>
      <c r="AL744" s="105"/>
      <c r="AM744" s="105"/>
      <c r="AN744" s="105"/>
      <c r="AO744" s="105"/>
    </row>
    <row r="745" ht="15.75" customHeight="1">
      <c r="A745" s="105"/>
      <c r="B745" s="105"/>
      <c r="C745" s="105"/>
      <c r="D745" s="105"/>
      <c r="E745" s="105"/>
      <c r="F745" s="120"/>
      <c r="G745" s="105"/>
      <c r="H745" s="105"/>
      <c r="I745" s="105"/>
      <c r="J745" s="105"/>
      <c r="K745" s="105"/>
      <c r="L745" s="105"/>
      <c r="M745" s="105"/>
      <c r="N745" s="105"/>
      <c r="O745" s="105"/>
      <c r="P745" s="105"/>
      <c r="Q745" s="105"/>
      <c r="R745" s="105"/>
      <c r="S745" s="105"/>
      <c r="T745" s="105"/>
      <c r="U745" s="105"/>
      <c r="V745" s="105"/>
      <c r="W745" s="105"/>
      <c r="X745" s="105"/>
      <c r="Y745" s="105"/>
      <c r="Z745" s="105"/>
      <c r="AA745" s="105"/>
      <c r="AB745" s="105"/>
      <c r="AC745" s="105"/>
      <c r="AD745" s="105"/>
      <c r="AE745" s="105"/>
      <c r="AF745" s="105"/>
      <c r="AG745" s="105"/>
      <c r="AH745" s="105"/>
      <c r="AI745" s="105"/>
      <c r="AJ745" s="105"/>
      <c r="AK745" s="105"/>
      <c r="AL745" s="105"/>
      <c r="AM745" s="105"/>
      <c r="AN745" s="105"/>
      <c r="AO745" s="105"/>
    </row>
    <row r="746" ht="15.75" customHeight="1">
      <c r="A746" s="105"/>
      <c r="B746" s="105"/>
      <c r="C746" s="105"/>
      <c r="D746" s="105"/>
      <c r="E746" s="105"/>
      <c r="F746" s="120"/>
      <c r="G746" s="105"/>
      <c r="H746" s="105"/>
      <c r="I746" s="105"/>
      <c r="J746" s="105"/>
      <c r="K746" s="105"/>
      <c r="L746" s="105"/>
      <c r="M746" s="105"/>
      <c r="N746" s="105"/>
      <c r="O746" s="105"/>
      <c r="P746" s="105"/>
      <c r="Q746" s="105"/>
      <c r="R746" s="105"/>
      <c r="S746" s="105"/>
      <c r="T746" s="105"/>
      <c r="U746" s="105"/>
      <c r="V746" s="105"/>
      <c r="W746" s="105"/>
      <c r="X746" s="105"/>
      <c r="Y746" s="105"/>
      <c r="Z746" s="105"/>
      <c r="AA746" s="105"/>
      <c r="AB746" s="105"/>
      <c r="AC746" s="105"/>
      <c r="AD746" s="105"/>
      <c r="AE746" s="105"/>
      <c r="AF746" s="105"/>
      <c r="AG746" s="105"/>
      <c r="AH746" s="105"/>
      <c r="AI746" s="105"/>
      <c r="AJ746" s="105"/>
      <c r="AK746" s="105"/>
      <c r="AL746" s="105"/>
      <c r="AM746" s="105"/>
      <c r="AN746" s="105"/>
      <c r="AO746" s="105"/>
    </row>
    <row r="747" ht="15.75" customHeight="1">
      <c r="A747" s="105"/>
      <c r="B747" s="105"/>
      <c r="C747" s="105"/>
      <c r="D747" s="105"/>
      <c r="E747" s="105"/>
      <c r="F747" s="120"/>
      <c r="G747" s="105"/>
      <c r="H747" s="105"/>
      <c r="I747" s="105"/>
      <c r="J747" s="105"/>
      <c r="K747" s="105"/>
      <c r="L747" s="105"/>
      <c r="M747" s="105"/>
      <c r="N747" s="105"/>
      <c r="O747" s="105"/>
      <c r="P747" s="105"/>
      <c r="Q747" s="105"/>
      <c r="R747" s="105"/>
      <c r="S747" s="105"/>
      <c r="T747" s="105"/>
      <c r="U747" s="105"/>
      <c r="V747" s="105"/>
      <c r="W747" s="105"/>
      <c r="X747" s="105"/>
      <c r="Y747" s="105"/>
      <c r="Z747" s="105"/>
      <c r="AA747" s="105"/>
      <c r="AB747" s="105"/>
      <c r="AC747" s="105"/>
      <c r="AD747" s="105"/>
      <c r="AE747" s="105"/>
      <c r="AF747" s="105"/>
      <c r="AG747" s="105"/>
      <c r="AH747" s="105"/>
      <c r="AI747" s="105"/>
      <c r="AJ747" s="105"/>
      <c r="AK747" s="105"/>
      <c r="AL747" s="105"/>
      <c r="AM747" s="105"/>
      <c r="AN747" s="105"/>
      <c r="AO747" s="105"/>
    </row>
    <row r="748" ht="15.75" customHeight="1">
      <c r="A748" s="105"/>
      <c r="B748" s="105"/>
      <c r="C748" s="105"/>
      <c r="D748" s="105"/>
      <c r="E748" s="105"/>
      <c r="F748" s="120"/>
      <c r="G748" s="105"/>
      <c r="H748" s="105"/>
      <c r="I748" s="105"/>
      <c r="J748" s="105"/>
      <c r="K748" s="105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  <c r="V748" s="105"/>
      <c r="W748" s="105"/>
      <c r="X748" s="105"/>
      <c r="Y748" s="105"/>
      <c r="Z748" s="105"/>
      <c r="AA748" s="105"/>
      <c r="AB748" s="105"/>
      <c r="AC748" s="105"/>
      <c r="AD748" s="105"/>
      <c r="AE748" s="105"/>
      <c r="AF748" s="105"/>
      <c r="AG748" s="105"/>
      <c r="AH748" s="105"/>
      <c r="AI748" s="105"/>
      <c r="AJ748" s="105"/>
      <c r="AK748" s="105"/>
      <c r="AL748" s="105"/>
      <c r="AM748" s="105"/>
      <c r="AN748" s="105"/>
      <c r="AO748" s="105"/>
    </row>
    <row r="749" ht="15.75" customHeight="1">
      <c r="A749" s="105"/>
      <c r="B749" s="105"/>
      <c r="C749" s="105"/>
      <c r="D749" s="105"/>
      <c r="E749" s="105"/>
      <c r="F749" s="120"/>
      <c r="G749" s="105"/>
      <c r="H749" s="105"/>
      <c r="I749" s="105"/>
      <c r="J749" s="105"/>
      <c r="K749" s="105"/>
      <c r="L749" s="105"/>
      <c r="M749" s="105"/>
      <c r="N749" s="105"/>
      <c r="O749" s="105"/>
      <c r="P749" s="105"/>
      <c r="Q749" s="105"/>
      <c r="R749" s="105"/>
      <c r="S749" s="105"/>
      <c r="T749" s="105"/>
      <c r="U749" s="105"/>
      <c r="V749" s="105"/>
      <c r="W749" s="105"/>
      <c r="X749" s="105"/>
      <c r="Y749" s="105"/>
      <c r="Z749" s="105"/>
      <c r="AA749" s="105"/>
      <c r="AB749" s="105"/>
      <c r="AC749" s="105"/>
      <c r="AD749" s="105"/>
      <c r="AE749" s="105"/>
      <c r="AF749" s="105"/>
      <c r="AG749" s="105"/>
      <c r="AH749" s="105"/>
      <c r="AI749" s="105"/>
      <c r="AJ749" s="105"/>
      <c r="AK749" s="105"/>
      <c r="AL749" s="105"/>
      <c r="AM749" s="105"/>
      <c r="AN749" s="105"/>
      <c r="AO749" s="105"/>
    </row>
    <row r="750" ht="15.75" customHeight="1">
      <c r="A750" s="105"/>
      <c r="B750" s="105"/>
      <c r="C750" s="105"/>
      <c r="D750" s="105"/>
      <c r="E750" s="105"/>
      <c r="F750" s="120"/>
      <c r="G750" s="105"/>
      <c r="H750" s="105"/>
      <c r="I750" s="105"/>
      <c r="J750" s="105"/>
      <c r="K750" s="105"/>
      <c r="L750" s="105"/>
      <c r="M750" s="105"/>
      <c r="N750" s="105"/>
      <c r="O750" s="105"/>
      <c r="P750" s="105"/>
      <c r="Q750" s="105"/>
      <c r="R750" s="105"/>
      <c r="S750" s="105"/>
      <c r="T750" s="105"/>
      <c r="U750" s="105"/>
      <c r="V750" s="105"/>
      <c r="W750" s="105"/>
      <c r="X750" s="105"/>
      <c r="Y750" s="105"/>
      <c r="Z750" s="105"/>
      <c r="AA750" s="105"/>
      <c r="AB750" s="105"/>
      <c r="AC750" s="105"/>
      <c r="AD750" s="105"/>
      <c r="AE750" s="105"/>
      <c r="AF750" s="105"/>
      <c r="AG750" s="105"/>
      <c r="AH750" s="105"/>
      <c r="AI750" s="105"/>
      <c r="AJ750" s="105"/>
      <c r="AK750" s="105"/>
      <c r="AL750" s="105"/>
      <c r="AM750" s="105"/>
      <c r="AN750" s="105"/>
      <c r="AO750" s="105"/>
    </row>
    <row r="751" ht="15.75" customHeight="1">
      <c r="A751" s="105"/>
      <c r="B751" s="105"/>
      <c r="C751" s="105"/>
      <c r="D751" s="105"/>
      <c r="E751" s="105"/>
      <c r="F751" s="120"/>
      <c r="G751" s="105"/>
      <c r="H751" s="105"/>
      <c r="I751" s="105"/>
      <c r="J751" s="105"/>
      <c r="K751" s="105"/>
      <c r="L751" s="105"/>
      <c r="M751" s="105"/>
      <c r="N751" s="105"/>
      <c r="O751" s="105"/>
      <c r="P751" s="105"/>
      <c r="Q751" s="105"/>
      <c r="R751" s="105"/>
      <c r="S751" s="105"/>
      <c r="T751" s="105"/>
      <c r="U751" s="105"/>
      <c r="V751" s="105"/>
      <c r="W751" s="105"/>
      <c r="X751" s="105"/>
      <c r="Y751" s="105"/>
      <c r="Z751" s="105"/>
      <c r="AA751" s="105"/>
      <c r="AB751" s="105"/>
      <c r="AC751" s="105"/>
      <c r="AD751" s="105"/>
      <c r="AE751" s="105"/>
      <c r="AF751" s="105"/>
      <c r="AG751" s="105"/>
      <c r="AH751" s="105"/>
      <c r="AI751" s="105"/>
      <c r="AJ751" s="105"/>
      <c r="AK751" s="105"/>
      <c r="AL751" s="105"/>
      <c r="AM751" s="105"/>
      <c r="AN751" s="105"/>
      <c r="AO751" s="105"/>
    </row>
    <row r="752" ht="15.75" customHeight="1">
      <c r="A752" s="105"/>
      <c r="B752" s="105"/>
      <c r="C752" s="105"/>
      <c r="D752" s="105"/>
      <c r="E752" s="105"/>
      <c r="F752" s="120"/>
      <c r="G752" s="105"/>
      <c r="H752" s="105"/>
      <c r="I752" s="105"/>
      <c r="J752" s="105"/>
      <c r="K752" s="105"/>
      <c r="L752" s="105"/>
      <c r="M752" s="105"/>
      <c r="N752" s="105"/>
      <c r="O752" s="105"/>
      <c r="P752" s="105"/>
      <c r="Q752" s="105"/>
      <c r="R752" s="105"/>
      <c r="S752" s="105"/>
      <c r="T752" s="105"/>
      <c r="U752" s="105"/>
      <c r="V752" s="105"/>
      <c r="W752" s="105"/>
      <c r="X752" s="105"/>
      <c r="Y752" s="105"/>
      <c r="Z752" s="105"/>
      <c r="AA752" s="105"/>
      <c r="AB752" s="105"/>
      <c r="AC752" s="105"/>
      <c r="AD752" s="105"/>
      <c r="AE752" s="105"/>
      <c r="AF752" s="105"/>
      <c r="AG752" s="105"/>
      <c r="AH752" s="105"/>
      <c r="AI752" s="105"/>
      <c r="AJ752" s="105"/>
      <c r="AK752" s="105"/>
      <c r="AL752" s="105"/>
      <c r="AM752" s="105"/>
      <c r="AN752" s="105"/>
      <c r="AO752" s="105"/>
    </row>
    <row r="753" ht="15.75" customHeight="1">
      <c r="A753" s="105"/>
      <c r="B753" s="105"/>
      <c r="C753" s="105"/>
      <c r="D753" s="105"/>
      <c r="E753" s="105"/>
      <c r="F753" s="120"/>
      <c r="G753" s="105"/>
      <c r="H753" s="105"/>
      <c r="I753" s="105"/>
      <c r="J753" s="105"/>
      <c r="K753" s="105"/>
      <c r="L753" s="105"/>
      <c r="M753" s="105"/>
      <c r="N753" s="105"/>
      <c r="O753" s="105"/>
      <c r="P753" s="105"/>
      <c r="Q753" s="105"/>
      <c r="R753" s="105"/>
      <c r="S753" s="105"/>
      <c r="T753" s="105"/>
      <c r="U753" s="105"/>
      <c r="V753" s="105"/>
      <c r="W753" s="105"/>
      <c r="X753" s="105"/>
      <c r="Y753" s="105"/>
      <c r="Z753" s="105"/>
      <c r="AA753" s="105"/>
      <c r="AB753" s="105"/>
      <c r="AC753" s="105"/>
      <c r="AD753" s="105"/>
      <c r="AE753" s="105"/>
      <c r="AF753" s="105"/>
      <c r="AG753" s="105"/>
      <c r="AH753" s="105"/>
      <c r="AI753" s="105"/>
      <c r="AJ753" s="105"/>
      <c r="AK753" s="105"/>
      <c r="AL753" s="105"/>
      <c r="AM753" s="105"/>
      <c r="AN753" s="105"/>
      <c r="AO753" s="105"/>
    </row>
    <row r="754" ht="15.75" customHeight="1">
      <c r="A754" s="105"/>
      <c r="B754" s="105"/>
      <c r="C754" s="105"/>
      <c r="D754" s="105"/>
      <c r="E754" s="105"/>
      <c r="F754" s="120"/>
      <c r="G754" s="105"/>
      <c r="H754" s="105"/>
      <c r="I754" s="105"/>
      <c r="J754" s="105"/>
      <c r="K754" s="105"/>
      <c r="L754" s="105"/>
      <c r="M754" s="105"/>
      <c r="N754" s="105"/>
      <c r="O754" s="105"/>
      <c r="P754" s="105"/>
      <c r="Q754" s="105"/>
      <c r="R754" s="105"/>
      <c r="S754" s="105"/>
      <c r="T754" s="105"/>
      <c r="U754" s="105"/>
      <c r="V754" s="105"/>
      <c r="W754" s="105"/>
      <c r="X754" s="105"/>
      <c r="Y754" s="105"/>
      <c r="Z754" s="105"/>
      <c r="AA754" s="105"/>
      <c r="AB754" s="105"/>
      <c r="AC754" s="105"/>
      <c r="AD754" s="105"/>
      <c r="AE754" s="105"/>
      <c r="AF754" s="105"/>
      <c r="AG754" s="105"/>
      <c r="AH754" s="105"/>
      <c r="AI754" s="105"/>
      <c r="AJ754" s="105"/>
      <c r="AK754" s="105"/>
      <c r="AL754" s="105"/>
      <c r="AM754" s="105"/>
      <c r="AN754" s="105"/>
      <c r="AO754" s="105"/>
    </row>
    <row r="755" ht="15.75" customHeight="1">
      <c r="A755" s="105"/>
      <c r="B755" s="105"/>
      <c r="C755" s="105"/>
      <c r="D755" s="105"/>
      <c r="E755" s="105"/>
      <c r="F755" s="120"/>
      <c r="G755" s="105"/>
      <c r="H755" s="105"/>
      <c r="I755" s="105"/>
      <c r="J755" s="105"/>
      <c r="K755" s="105"/>
      <c r="L755" s="105"/>
      <c r="M755" s="105"/>
      <c r="N755" s="105"/>
      <c r="O755" s="105"/>
      <c r="P755" s="105"/>
      <c r="Q755" s="105"/>
      <c r="R755" s="105"/>
      <c r="S755" s="105"/>
      <c r="T755" s="105"/>
      <c r="U755" s="105"/>
      <c r="V755" s="105"/>
      <c r="W755" s="105"/>
      <c r="X755" s="105"/>
      <c r="Y755" s="105"/>
      <c r="Z755" s="105"/>
      <c r="AA755" s="105"/>
      <c r="AB755" s="105"/>
      <c r="AC755" s="105"/>
      <c r="AD755" s="105"/>
      <c r="AE755" s="105"/>
      <c r="AF755" s="105"/>
      <c r="AG755" s="105"/>
      <c r="AH755" s="105"/>
      <c r="AI755" s="105"/>
      <c r="AJ755" s="105"/>
      <c r="AK755" s="105"/>
      <c r="AL755" s="105"/>
      <c r="AM755" s="105"/>
      <c r="AN755" s="105"/>
      <c r="AO755" s="105"/>
    </row>
    <row r="756" ht="15.75" customHeight="1">
      <c r="A756" s="105"/>
      <c r="B756" s="105"/>
      <c r="C756" s="105"/>
      <c r="D756" s="105"/>
      <c r="E756" s="105"/>
      <c r="F756" s="120"/>
      <c r="G756" s="105"/>
      <c r="H756" s="105"/>
      <c r="I756" s="105"/>
      <c r="J756" s="105"/>
      <c r="K756" s="105"/>
      <c r="L756" s="105"/>
      <c r="M756" s="105"/>
      <c r="N756" s="105"/>
      <c r="O756" s="105"/>
      <c r="P756" s="105"/>
      <c r="Q756" s="105"/>
      <c r="R756" s="105"/>
      <c r="S756" s="105"/>
      <c r="T756" s="105"/>
      <c r="U756" s="105"/>
      <c r="V756" s="105"/>
      <c r="W756" s="105"/>
      <c r="X756" s="105"/>
      <c r="Y756" s="105"/>
      <c r="Z756" s="105"/>
      <c r="AA756" s="105"/>
      <c r="AB756" s="105"/>
      <c r="AC756" s="105"/>
      <c r="AD756" s="105"/>
      <c r="AE756" s="105"/>
      <c r="AF756" s="105"/>
      <c r="AG756" s="105"/>
      <c r="AH756" s="105"/>
      <c r="AI756" s="105"/>
      <c r="AJ756" s="105"/>
      <c r="AK756" s="105"/>
      <c r="AL756" s="105"/>
      <c r="AM756" s="105"/>
      <c r="AN756" s="105"/>
      <c r="AO756" s="105"/>
    </row>
    <row r="757" ht="15.75" customHeight="1">
      <c r="A757" s="105"/>
      <c r="B757" s="105"/>
      <c r="C757" s="105"/>
      <c r="D757" s="105"/>
      <c r="E757" s="105"/>
      <c r="F757" s="120"/>
      <c r="G757" s="105"/>
      <c r="H757" s="105"/>
      <c r="I757" s="105"/>
      <c r="J757" s="105"/>
      <c r="K757" s="105"/>
      <c r="L757" s="105"/>
      <c r="M757" s="105"/>
      <c r="N757" s="105"/>
      <c r="O757" s="105"/>
      <c r="P757" s="105"/>
      <c r="Q757" s="105"/>
      <c r="R757" s="105"/>
      <c r="S757" s="105"/>
      <c r="T757" s="105"/>
      <c r="U757" s="105"/>
      <c r="V757" s="105"/>
      <c r="W757" s="105"/>
      <c r="X757" s="105"/>
      <c r="Y757" s="105"/>
      <c r="Z757" s="105"/>
      <c r="AA757" s="105"/>
      <c r="AB757" s="105"/>
      <c r="AC757" s="105"/>
      <c r="AD757" s="105"/>
      <c r="AE757" s="105"/>
      <c r="AF757" s="105"/>
      <c r="AG757" s="105"/>
      <c r="AH757" s="105"/>
      <c r="AI757" s="105"/>
      <c r="AJ757" s="105"/>
      <c r="AK757" s="105"/>
      <c r="AL757" s="105"/>
      <c r="AM757" s="105"/>
      <c r="AN757" s="105"/>
      <c r="AO757" s="105"/>
    </row>
    <row r="758" ht="15.75" customHeight="1">
      <c r="A758" s="105"/>
      <c r="B758" s="105"/>
      <c r="C758" s="105"/>
      <c r="D758" s="105"/>
      <c r="E758" s="105"/>
      <c r="F758" s="120"/>
      <c r="G758" s="105"/>
      <c r="H758" s="105"/>
      <c r="I758" s="105"/>
      <c r="J758" s="105"/>
      <c r="K758" s="105"/>
      <c r="L758" s="105"/>
      <c r="M758" s="105"/>
      <c r="N758" s="105"/>
      <c r="O758" s="105"/>
      <c r="P758" s="105"/>
      <c r="Q758" s="105"/>
      <c r="R758" s="105"/>
      <c r="S758" s="105"/>
      <c r="T758" s="105"/>
      <c r="U758" s="105"/>
      <c r="V758" s="105"/>
      <c r="W758" s="105"/>
      <c r="X758" s="105"/>
      <c r="Y758" s="105"/>
      <c r="Z758" s="105"/>
      <c r="AA758" s="105"/>
      <c r="AB758" s="105"/>
      <c r="AC758" s="105"/>
      <c r="AD758" s="105"/>
      <c r="AE758" s="105"/>
      <c r="AF758" s="105"/>
      <c r="AG758" s="105"/>
      <c r="AH758" s="105"/>
      <c r="AI758" s="105"/>
      <c r="AJ758" s="105"/>
      <c r="AK758" s="105"/>
      <c r="AL758" s="105"/>
      <c r="AM758" s="105"/>
      <c r="AN758" s="105"/>
      <c r="AO758" s="105"/>
    </row>
    <row r="759" ht="15.75" customHeight="1">
      <c r="A759" s="105"/>
      <c r="B759" s="105"/>
      <c r="C759" s="105"/>
      <c r="D759" s="105"/>
      <c r="E759" s="105"/>
      <c r="F759" s="120"/>
      <c r="G759" s="105"/>
      <c r="H759" s="105"/>
      <c r="I759" s="105"/>
      <c r="J759" s="105"/>
      <c r="K759" s="105"/>
      <c r="L759" s="105"/>
      <c r="M759" s="105"/>
      <c r="N759" s="105"/>
      <c r="O759" s="105"/>
      <c r="P759" s="105"/>
      <c r="Q759" s="105"/>
      <c r="R759" s="105"/>
      <c r="S759" s="105"/>
      <c r="T759" s="105"/>
      <c r="U759" s="105"/>
      <c r="V759" s="105"/>
      <c r="W759" s="105"/>
      <c r="X759" s="105"/>
      <c r="Y759" s="105"/>
      <c r="Z759" s="105"/>
      <c r="AA759" s="105"/>
      <c r="AB759" s="105"/>
      <c r="AC759" s="105"/>
      <c r="AD759" s="105"/>
      <c r="AE759" s="105"/>
      <c r="AF759" s="105"/>
      <c r="AG759" s="105"/>
      <c r="AH759" s="105"/>
      <c r="AI759" s="105"/>
      <c r="AJ759" s="105"/>
      <c r="AK759" s="105"/>
      <c r="AL759" s="105"/>
      <c r="AM759" s="105"/>
      <c r="AN759" s="105"/>
      <c r="AO759" s="105"/>
    </row>
    <row r="760" ht="15.75" customHeight="1">
      <c r="A760" s="105"/>
      <c r="B760" s="105"/>
      <c r="C760" s="105"/>
      <c r="D760" s="105"/>
      <c r="E760" s="105"/>
      <c r="F760" s="120"/>
      <c r="G760" s="105"/>
      <c r="H760" s="105"/>
      <c r="I760" s="105"/>
      <c r="J760" s="105"/>
      <c r="K760" s="105"/>
      <c r="L760" s="105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05"/>
      <c r="AA760" s="105"/>
      <c r="AB760" s="105"/>
      <c r="AC760" s="105"/>
      <c r="AD760" s="105"/>
      <c r="AE760" s="105"/>
      <c r="AF760" s="105"/>
      <c r="AG760" s="105"/>
      <c r="AH760" s="105"/>
      <c r="AI760" s="105"/>
      <c r="AJ760" s="105"/>
      <c r="AK760" s="105"/>
      <c r="AL760" s="105"/>
      <c r="AM760" s="105"/>
      <c r="AN760" s="105"/>
      <c r="AO760" s="105"/>
    </row>
    <row r="761" ht="15.75" customHeight="1">
      <c r="A761" s="105"/>
      <c r="B761" s="105"/>
      <c r="C761" s="105"/>
      <c r="D761" s="105"/>
      <c r="E761" s="105"/>
      <c r="F761" s="120"/>
      <c r="G761" s="105"/>
      <c r="H761" s="105"/>
      <c r="I761" s="105"/>
      <c r="J761" s="105"/>
      <c r="K761" s="105"/>
      <c r="L761" s="105"/>
      <c r="M761" s="105"/>
      <c r="N761" s="105"/>
      <c r="O761" s="105"/>
      <c r="P761" s="105"/>
      <c r="Q761" s="105"/>
      <c r="R761" s="105"/>
      <c r="S761" s="105"/>
      <c r="T761" s="105"/>
      <c r="U761" s="105"/>
      <c r="V761" s="105"/>
      <c r="W761" s="105"/>
      <c r="X761" s="105"/>
      <c r="Y761" s="105"/>
      <c r="Z761" s="105"/>
      <c r="AA761" s="105"/>
      <c r="AB761" s="105"/>
      <c r="AC761" s="105"/>
      <c r="AD761" s="105"/>
      <c r="AE761" s="105"/>
      <c r="AF761" s="105"/>
      <c r="AG761" s="105"/>
      <c r="AH761" s="105"/>
      <c r="AI761" s="105"/>
      <c r="AJ761" s="105"/>
      <c r="AK761" s="105"/>
      <c r="AL761" s="105"/>
      <c r="AM761" s="105"/>
      <c r="AN761" s="105"/>
      <c r="AO761" s="105"/>
    </row>
    <row r="762" ht="15.75" customHeight="1">
      <c r="A762" s="105"/>
      <c r="B762" s="105"/>
      <c r="C762" s="105"/>
      <c r="D762" s="105"/>
      <c r="E762" s="105"/>
      <c r="F762" s="120"/>
      <c r="G762" s="105"/>
      <c r="H762" s="105"/>
      <c r="I762" s="105"/>
      <c r="J762" s="105"/>
      <c r="K762" s="105"/>
      <c r="L762" s="105"/>
      <c r="M762" s="105"/>
      <c r="N762" s="105"/>
      <c r="O762" s="105"/>
      <c r="P762" s="105"/>
      <c r="Q762" s="105"/>
      <c r="R762" s="105"/>
      <c r="S762" s="105"/>
      <c r="T762" s="105"/>
      <c r="U762" s="105"/>
      <c r="V762" s="105"/>
      <c r="W762" s="105"/>
      <c r="X762" s="105"/>
      <c r="Y762" s="105"/>
      <c r="Z762" s="105"/>
      <c r="AA762" s="105"/>
      <c r="AB762" s="105"/>
      <c r="AC762" s="105"/>
      <c r="AD762" s="105"/>
      <c r="AE762" s="105"/>
      <c r="AF762" s="105"/>
      <c r="AG762" s="105"/>
      <c r="AH762" s="105"/>
      <c r="AI762" s="105"/>
      <c r="AJ762" s="105"/>
      <c r="AK762" s="105"/>
      <c r="AL762" s="105"/>
      <c r="AM762" s="105"/>
      <c r="AN762" s="105"/>
      <c r="AO762" s="105"/>
    </row>
    <row r="763" ht="15.75" customHeight="1">
      <c r="A763" s="105"/>
      <c r="B763" s="105"/>
      <c r="C763" s="105"/>
      <c r="D763" s="105"/>
      <c r="E763" s="105"/>
      <c r="F763" s="120"/>
      <c r="G763" s="105"/>
      <c r="H763" s="105"/>
      <c r="I763" s="105"/>
      <c r="J763" s="105"/>
      <c r="K763" s="105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  <c r="V763" s="105"/>
      <c r="W763" s="105"/>
      <c r="X763" s="105"/>
      <c r="Y763" s="105"/>
      <c r="Z763" s="105"/>
      <c r="AA763" s="105"/>
      <c r="AB763" s="105"/>
      <c r="AC763" s="105"/>
      <c r="AD763" s="105"/>
      <c r="AE763" s="105"/>
      <c r="AF763" s="105"/>
      <c r="AG763" s="105"/>
      <c r="AH763" s="105"/>
      <c r="AI763" s="105"/>
      <c r="AJ763" s="105"/>
      <c r="AK763" s="105"/>
      <c r="AL763" s="105"/>
      <c r="AM763" s="105"/>
      <c r="AN763" s="105"/>
      <c r="AO763" s="105"/>
    </row>
    <row r="764" ht="15.75" customHeight="1">
      <c r="A764" s="105"/>
      <c r="B764" s="105"/>
      <c r="C764" s="105"/>
      <c r="D764" s="105"/>
      <c r="E764" s="105"/>
      <c r="F764" s="120"/>
      <c r="G764" s="105"/>
      <c r="H764" s="105"/>
      <c r="I764" s="105"/>
      <c r="J764" s="105"/>
      <c r="K764" s="105"/>
      <c r="L764" s="105"/>
      <c r="M764" s="105"/>
      <c r="N764" s="105"/>
      <c r="O764" s="105"/>
      <c r="P764" s="105"/>
      <c r="Q764" s="105"/>
      <c r="R764" s="105"/>
      <c r="S764" s="105"/>
      <c r="T764" s="105"/>
      <c r="U764" s="105"/>
      <c r="V764" s="105"/>
      <c r="W764" s="105"/>
      <c r="X764" s="105"/>
      <c r="Y764" s="105"/>
      <c r="Z764" s="105"/>
      <c r="AA764" s="105"/>
      <c r="AB764" s="105"/>
      <c r="AC764" s="105"/>
      <c r="AD764" s="105"/>
      <c r="AE764" s="105"/>
      <c r="AF764" s="105"/>
      <c r="AG764" s="105"/>
      <c r="AH764" s="105"/>
      <c r="AI764" s="105"/>
      <c r="AJ764" s="105"/>
      <c r="AK764" s="105"/>
      <c r="AL764" s="105"/>
      <c r="AM764" s="105"/>
      <c r="AN764" s="105"/>
      <c r="AO764" s="105"/>
    </row>
    <row r="765" ht="15.75" customHeight="1">
      <c r="A765" s="105"/>
      <c r="B765" s="105"/>
      <c r="C765" s="105"/>
      <c r="D765" s="105"/>
      <c r="E765" s="105"/>
      <c r="F765" s="120"/>
      <c r="G765" s="105"/>
      <c r="H765" s="105"/>
      <c r="I765" s="105"/>
      <c r="J765" s="105"/>
      <c r="K765" s="105"/>
      <c r="L765" s="105"/>
      <c r="M765" s="105"/>
      <c r="N765" s="105"/>
      <c r="O765" s="105"/>
      <c r="P765" s="105"/>
      <c r="Q765" s="105"/>
      <c r="R765" s="105"/>
      <c r="S765" s="105"/>
      <c r="T765" s="105"/>
      <c r="U765" s="105"/>
      <c r="V765" s="105"/>
      <c r="W765" s="105"/>
      <c r="X765" s="105"/>
      <c r="Y765" s="105"/>
      <c r="Z765" s="105"/>
      <c r="AA765" s="105"/>
      <c r="AB765" s="105"/>
      <c r="AC765" s="105"/>
      <c r="AD765" s="105"/>
      <c r="AE765" s="105"/>
      <c r="AF765" s="105"/>
      <c r="AG765" s="105"/>
      <c r="AH765" s="105"/>
      <c r="AI765" s="105"/>
      <c r="AJ765" s="105"/>
      <c r="AK765" s="105"/>
      <c r="AL765" s="105"/>
      <c r="AM765" s="105"/>
      <c r="AN765" s="105"/>
      <c r="AO765" s="105"/>
    </row>
    <row r="766" ht="15.75" customHeight="1">
      <c r="A766" s="105"/>
      <c r="B766" s="105"/>
      <c r="C766" s="105"/>
      <c r="D766" s="105"/>
      <c r="E766" s="105"/>
      <c r="F766" s="120"/>
      <c r="G766" s="105"/>
      <c r="H766" s="105"/>
      <c r="I766" s="105"/>
      <c r="J766" s="105"/>
      <c r="K766" s="105"/>
      <c r="L766" s="105"/>
      <c r="M766" s="105"/>
      <c r="N766" s="105"/>
      <c r="O766" s="105"/>
      <c r="P766" s="105"/>
      <c r="Q766" s="105"/>
      <c r="R766" s="105"/>
      <c r="S766" s="105"/>
      <c r="T766" s="105"/>
      <c r="U766" s="105"/>
      <c r="V766" s="105"/>
      <c r="W766" s="105"/>
      <c r="X766" s="105"/>
      <c r="Y766" s="105"/>
      <c r="Z766" s="105"/>
      <c r="AA766" s="105"/>
      <c r="AB766" s="105"/>
      <c r="AC766" s="105"/>
      <c r="AD766" s="105"/>
      <c r="AE766" s="105"/>
      <c r="AF766" s="105"/>
      <c r="AG766" s="105"/>
      <c r="AH766" s="105"/>
      <c r="AI766" s="105"/>
      <c r="AJ766" s="105"/>
      <c r="AK766" s="105"/>
      <c r="AL766" s="105"/>
      <c r="AM766" s="105"/>
      <c r="AN766" s="105"/>
      <c r="AO766" s="105"/>
    </row>
    <row r="767" ht="15.75" customHeight="1">
      <c r="A767" s="105"/>
      <c r="B767" s="105"/>
      <c r="C767" s="105"/>
      <c r="D767" s="105"/>
      <c r="E767" s="105"/>
      <c r="F767" s="120"/>
      <c r="G767" s="105"/>
      <c r="H767" s="105"/>
      <c r="I767" s="105"/>
      <c r="J767" s="105"/>
      <c r="K767" s="105"/>
      <c r="L767" s="105"/>
      <c r="M767" s="105"/>
      <c r="N767" s="105"/>
      <c r="O767" s="105"/>
      <c r="P767" s="105"/>
      <c r="Q767" s="105"/>
      <c r="R767" s="105"/>
      <c r="S767" s="105"/>
      <c r="T767" s="105"/>
      <c r="U767" s="105"/>
      <c r="V767" s="105"/>
      <c r="W767" s="105"/>
      <c r="X767" s="105"/>
      <c r="Y767" s="105"/>
      <c r="Z767" s="105"/>
      <c r="AA767" s="105"/>
      <c r="AB767" s="105"/>
      <c r="AC767" s="105"/>
      <c r="AD767" s="105"/>
      <c r="AE767" s="105"/>
      <c r="AF767" s="105"/>
      <c r="AG767" s="105"/>
      <c r="AH767" s="105"/>
      <c r="AI767" s="105"/>
      <c r="AJ767" s="105"/>
      <c r="AK767" s="105"/>
      <c r="AL767" s="105"/>
      <c r="AM767" s="105"/>
      <c r="AN767" s="105"/>
      <c r="AO767" s="105"/>
    </row>
    <row r="768" ht="15.75" customHeight="1">
      <c r="A768" s="105"/>
      <c r="B768" s="105"/>
      <c r="C768" s="105"/>
      <c r="D768" s="105"/>
      <c r="E768" s="105"/>
      <c r="F768" s="120"/>
      <c r="G768" s="105"/>
      <c r="H768" s="105"/>
      <c r="I768" s="105"/>
      <c r="J768" s="105"/>
      <c r="K768" s="105"/>
      <c r="L768" s="105"/>
      <c r="M768" s="105"/>
      <c r="N768" s="105"/>
      <c r="O768" s="105"/>
      <c r="P768" s="105"/>
      <c r="Q768" s="105"/>
      <c r="R768" s="105"/>
      <c r="S768" s="105"/>
      <c r="T768" s="105"/>
      <c r="U768" s="105"/>
      <c r="V768" s="105"/>
      <c r="W768" s="105"/>
      <c r="X768" s="105"/>
      <c r="Y768" s="105"/>
      <c r="Z768" s="105"/>
      <c r="AA768" s="105"/>
      <c r="AB768" s="105"/>
      <c r="AC768" s="105"/>
      <c r="AD768" s="105"/>
      <c r="AE768" s="105"/>
      <c r="AF768" s="105"/>
      <c r="AG768" s="105"/>
      <c r="AH768" s="105"/>
      <c r="AI768" s="105"/>
      <c r="AJ768" s="105"/>
      <c r="AK768" s="105"/>
      <c r="AL768" s="105"/>
      <c r="AM768" s="105"/>
      <c r="AN768" s="105"/>
      <c r="AO768" s="105"/>
    </row>
    <row r="769" ht="15.75" customHeight="1">
      <c r="A769" s="105"/>
      <c r="B769" s="105"/>
      <c r="C769" s="105"/>
      <c r="D769" s="105"/>
      <c r="E769" s="105"/>
      <c r="F769" s="120"/>
      <c r="G769" s="105"/>
      <c r="H769" s="105"/>
      <c r="I769" s="105"/>
      <c r="J769" s="105"/>
      <c r="K769" s="105"/>
      <c r="L769" s="105"/>
      <c r="M769" s="105"/>
      <c r="N769" s="105"/>
      <c r="O769" s="105"/>
      <c r="P769" s="105"/>
      <c r="Q769" s="105"/>
      <c r="R769" s="105"/>
      <c r="S769" s="105"/>
      <c r="T769" s="105"/>
      <c r="U769" s="105"/>
      <c r="V769" s="105"/>
      <c r="W769" s="105"/>
      <c r="X769" s="105"/>
      <c r="Y769" s="105"/>
      <c r="Z769" s="105"/>
      <c r="AA769" s="105"/>
      <c r="AB769" s="105"/>
      <c r="AC769" s="105"/>
      <c r="AD769" s="105"/>
      <c r="AE769" s="105"/>
      <c r="AF769" s="105"/>
      <c r="AG769" s="105"/>
      <c r="AH769" s="105"/>
      <c r="AI769" s="105"/>
      <c r="AJ769" s="105"/>
      <c r="AK769" s="105"/>
      <c r="AL769" s="105"/>
      <c r="AM769" s="105"/>
      <c r="AN769" s="105"/>
      <c r="AO769" s="105"/>
    </row>
    <row r="770" ht="15.75" customHeight="1">
      <c r="A770" s="105"/>
      <c r="B770" s="105"/>
      <c r="C770" s="105"/>
      <c r="D770" s="105"/>
      <c r="E770" s="105"/>
      <c r="F770" s="120"/>
      <c r="G770" s="105"/>
      <c r="H770" s="105"/>
      <c r="I770" s="105"/>
      <c r="J770" s="105"/>
      <c r="K770" s="105"/>
      <c r="L770" s="105"/>
      <c r="M770" s="105"/>
      <c r="N770" s="105"/>
      <c r="O770" s="105"/>
      <c r="P770" s="105"/>
      <c r="Q770" s="105"/>
      <c r="R770" s="105"/>
      <c r="S770" s="105"/>
      <c r="T770" s="105"/>
      <c r="U770" s="105"/>
      <c r="V770" s="105"/>
      <c r="W770" s="105"/>
      <c r="X770" s="105"/>
      <c r="Y770" s="105"/>
      <c r="Z770" s="105"/>
      <c r="AA770" s="105"/>
      <c r="AB770" s="105"/>
      <c r="AC770" s="105"/>
      <c r="AD770" s="105"/>
      <c r="AE770" s="105"/>
      <c r="AF770" s="105"/>
      <c r="AG770" s="105"/>
      <c r="AH770" s="105"/>
      <c r="AI770" s="105"/>
      <c r="AJ770" s="105"/>
      <c r="AK770" s="105"/>
      <c r="AL770" s="105"/>
      <c r="AM770" s="105"/>
      <c r="AN770" s="105"/>
      <c r="AO770" s="105"/>
    </row>
    <row r="771" ht="15.75" customHeight="1">
      <c r="A771" s="105"/>
      <c r="B771" s="105"/>
      <c r="C771" s="105"/>
      <c r="D771" s="105"/>
      <c r="E771" s="105"/>
      <c r="F771" s="120"/>
      <c r="G771" s="105"/>
      <c r="H771" s="105"/>
      <c r="I771" s="105"/>
      <c r="J771" s="105"/>
      <c r="K771" s="105"/>
      <c r="L771" s="105"/>
      <c r="M771" s="105"/>
      <c r="N771" s="105"/>
      <c r="O771" s="105"/>
      <c r="P771" s="105"/>
      <c r="Q771" s="105"/>
      <c r="R771" s="105"/>
      <c r="S771" s="105"/>
      <c r="T771" s="105"/>
      <c r="U771" s="105"/>
      <c r="V771" s="105"/>
      <c r="W771" s="105"/>
      <c r="X771" s="105"/>
      <c r="Y771" s="105"/>
      <c r="Z771" s="105"/>
      <c r="AA771" s="105"/>
      <c r="AB771" s="105"/>
      <c r="AC771" s="105"/>
      <c r="AD771" s="105"/>
      <c r="AE771" s="105"/>
      <c r="AF771" s="105"/>
      <c r="AG771" s="105"/>
      <c r="AH771" s="105"/>
      <c r="AI771" s="105"/>
      <c r="AJ771" s="105"/>
      <c r="AK771" s="105"/>
      <c r="AL771" s="105"/>
      <c r="AM771" s="105"/>
      <c r="AN771" s="105"/>
      <c r="AO771" s="105"/>
    </row>
    <row r="772" ht="15.75" customHeight="1">
      <c r="A772" s="105"/>
      <c r="B772" s="105"/>
      <c r="C772" s="105"/>
      <c r="D772" s="105"/>
      <c r="E772" s="105"/>
      <c r="F772" s="120"/>
      <c r="G772" s="105"/>
      <c r="H772" s="105"/>
      <c r="I772" s="105"/>
      <c r="J772" s="105"/>
      <c r="K772" s="105"/>
      <c r="L772" s="105"/>
      <c r="M772" s="105"/>
      <c r="N772" s="105"/>
      <c r="O772" s="105"/>
      <c r="P772" s="105"/>
      <c r="Q772" s="105"/>
      <c r="R772" s="105"/>
      <c r="S772" s="105"/>
      <c r="T772" s="105"/>
      <c r="U772" s="105"/>
      <c r="V772" s="105"/>
      <c r="W772" s="105"/>
      <c r="X772" s="105"/>
      <c r="Y772" s="105"/>
      <c r="Z772" s="105"/>
      <c r="AA772" s="105"/>
      <c r="AB772" s="105"/>
      <c r="AC772" s="105"/>
      <c r="AD772" s="105"/>
      <c r="AE772" s="105"/>
      <c r="AF772" s="105"/>
      <c r="AG772" s="105"/>
      <c r="AH772" s="105"/>
      <c r="AI772" s="105"/>
      <c r="AJ772" s="105"/>
      <c r="AK772" s="105"/>
      <c r="AL772" s="105"/>
      <c r="AM772" s="105"/>
      <c r="AN772" s="105"/>
      <c r="AO772" s="105"/>
    </row>
    <row r="773" ht="15.75" customHeight="1">
      <c r="A773" s="105"/>
      <c r="B773" s="105"/>
      <c r="C773" s="105"/>
      <c r="D773" s="105"/>
      <c r="E773" s="105"/>
      <c r="F773" s="120"/>
      <c r="G773" s="105"/>
      <c r="H773" s="105"/>
      <c r="I773" s="105"/>
      <c r="J773" s="105"/>
      <c r="K773" s="105"/>
      <c r="L773" s="105"/>
      <c r="M773" s="105"/>
      <c r="N773" s="105"/>
      <c r="O773" s="105"/>
      <c r="P773" s="105"/>
      <c r="Q773" s="105"/>
      <c r="R773" s="105"/>
      <c r="S773" s="105"/>
      <c r="T773" s="105"/>
      <c r="U773" s="105"/>
      <c r="V773" s="105"/>
      <c r="W773" s="105"/>
      <c r="X773" s="105"/>
      <c r="Y773" s="105"/>
      <c r="Z773" s="105"/>
      <c r="AA773" s="105"/>
      <c r="AB773" s="105"/>
      <c r="AC773" s="105"/>
      <c r="AD773" s="105"/>
      <c r="AE773" s="105"/>
      <c r="AF773" s="105"/>
      <c r="AG773" s="105"/>
      <c r="AH773" s="105"/>
      <c r="AI773" s="105"/>
      <c r="AJ773" s="105"/>
      <c r="AK773" s="105"/>
      <c r="AL773" s="105"/>
      <c r="AM773" s="105"/>
      <c r="AN773" s="105"/>
      <c r="AO773" s="105"/>
    </row>
    <row r="774" ht="15.75" customHeight="1">
      <c r="A774" s="105"/>
      <c r="B774" s="105"/>
      <c r="C774" s="105"/>
      <c r="D774" s="105"/>
      <c r="E774" s="105"/>
      <c r="F774" s="120"/>
      <c r="G774" s="105"/>
      <c r="H774" s="105"/>
      <c r="I774" s="105"/>
      <c r="J774" s="105"/>
      <c r="K774" s="105"/>
      <c r="L774" s="105"/>
      <c r="M774" s="105"/>
      <c r="N774" s="105"/>
      <c r="O774" s="105"/>
      <c r="P774" s="105"/>
      <c r="Q774" s="105"/>
      <c r="R774" s="105"/>
      <c r="S774" s="105"/>
      <c r="T774" s="105"/>
      <c r="U774" s="105"/>
      <c r="V774" s="105"/>
      <c r="W774" s="105"/>
      <c r="X774" s="105"/>
      <c r="Y774" s="105"/>
      <c r="Z774" s="105"/>
      <c r="AA774" s="105"/>
      <c r="AB774" s="105"/>
      <c r="AC774" s="105"/>
      <c r="AD774" s="105"/>
      <c r="AE774" s="105"/>
      <c r="AF774" s="105"/>
      <c r="AG774" s="105"/>
      <c r="AH774" s="105"/>
      <c r="AI774" s="105"/>
      <c r="AJ774" s="105"/>
      <c r="AK774" s="105"/>
      <c r="AL774" s="105"/>
      <c r="AM774" s="105"/>
      <c r="AN774" s="105"/>
      <c r="AO774" s="105"/>
    </row>
    <row r="775" ht="15.75" customHeight="1">
      <c r="A775" s="105"/>
      <c r="B775" s="105"/>
      <c r="C775" s="105"/>
      <c r="D775" s="105"/>
      <c r="E775" s="105"/>
      <c r="F775" s="120"/>
      <c r="G775" s="105"/>
      <c r="H775" s="105"/>
      <c r="I775" s="105"/>
      <c r="J775" s="105"/>
      <c r="K775" s="105"/>
      <c r="L775" s="105"/>
      <c r="M775" s="105"/>
      <c r="N775" s="105"/>
      <c r="O775" s="105"/>
      <c r="P775" s="105"/>
      <c r="Q775" s="105"/>
      <c r="R775" s="105"/>
      <c r="S775" s="105"/>
      <c r="T775" s="105"/>
      <c r="U775" s="105"/>
      <c r="V775" s="105"/>
      <c r="W775" s="105"/>
      <c r="X775" s="105"/>
      <c r="Y775" s="105"/>
      <c r="Z775" s="105"/>
      <c r="AA775" s="105"/>
      <c r="AB775" s="105"/>
      <c r="AC775" s="105"/>
      <c r="AD775" s="105"/>
      <c r="AE775" s="105"/>
      <c r="AF775" s="105"/>
      <c r="AG775" s="105"/>
      <c r="AH775" s="105"/>
      <c r="AI775" s="105"/>
      <c r="AJ775" s="105"/>
      <c r="AK775" s="105"/>
      <c r="AL775" s="105"/>
      <c r="AM775" s="105"/>
      <c r="AN775" s="105"/>
      <c r="AO775" s="105"/>
    </row>
    <row r="776" ht="15.75" customHeight="1">
      <c r="A776" s="105"/>
      <c r="B776" s="105"/>
      <c r="C776" s="105"/>
      <c r="D776" s="105"/>
      <c r="E776" s="105"/>
      <c r="F776" s="120"/>
      <c r="G776" s="105"/>
      <c r="H776" s="105"/>
      <c r="I776" s="105"/>
      <c r="J776" s="105"/>
      <c r="K776" s="105"/>
      <c r="L776" s="105"/>
      <c r="M776" s="105"/>
      <c r="N776" s="105"/>
      <c r="O776" s="105"/>
      <c r="P776" s="105"/>
      <c r="Q776" s="105"/>
      <c r="R776" s="105"/>
      <c r="S776" s="105"/>
      <c r="T776" s="105"/>
      <c r="U776" s="105"/>
      <c r="V776" s="105"/>
      <c r="W776" s="105"/>
      <c r="X776" s="105"/>
      <c r="Y776" s="105"/>
      <c r="Z776" s="105"/>
      <c r="AA776" s="105"/>
      <c r="AB776" s="105"/>
      <c r="AC776" s="105"/>
      <c r="AD776" s="105"/>
      <c r="AE776" s="105"/>
      <c r="AF776" s="105"/>
      <c r="AG776" s="105"/>
      <c r="AH776" s="105"/>
      <c r="AI776" s="105"/>
      <c r="AJ776" s="105"/>
      <c r="AK776" s="105"/>
      <c r="AL776" s="105"/>
      <c r="AM776" s="105"/>
      <c r="AN776" s="105"/>
      <c r="AO776" s="105"/>
    </row>
    <row r="777" ht="15.75" customHeight="1">
      <c r="A777" s="105"/>
      <c r="B777" s="105"/>
      <c r="C777" s="105"/>
      <c r="D777" s="105"/>
      <c r="E777" s="105"/>
      <c r="F777" s="120"/>
      <c r="G777" s="105"/>
      <c r="H777" s="105"/>
      <c r="I777" s="105"/>
      <c r="J777" s="105"/>
      <c r="K777" s="105"/>
      <c r="L777" s="105"/>
      <c r="M777" s="105"/>
      <c r="N777" s="105"/>
      <c r="O777" s="105"/>
      <c r="P777" s="105"/>
      <c r="Q777" s="105"/>
      <c r="R777" s="105"/>
      <c r="S777" s="105"/>
      <c r="T777" s="105"/>
      <c r="U777" s="105"/>
      <c r="V777" s="105"/>
      <c r="W777" s="105"/>
      <c r="X777" s="105"/>
      <c r="Y777" s="105"/>
      <c r="Z777" s="105"/>
      <c r="AA777" s="105"/>
      <c r="AB777" s="105"/>
      <c r="AC777" s="105"/>
      <c r="AD777" s="105"/>
      <c r="AE777" s="105"/>
      <c r="AF777" s="105"/>
      <c r="AG777" s="105"/>
      <c r="AH777" s="105"/>
      <c r="AI777" s="105"/>
      <c r="AJ777" s="105"/>
      <c r="AK777" s="105"/>
      <c r="AL777" s="105"/>
      <c r="AM777" s="105"/>
      <c r="AN777" s="105"/>
      <c r="AO777" s="105"/>
    </row>
    <row r="778" ht="15.75" customHeight="1">
      <c r="A778" s="105"/>
      <c r="B778" s="105"/>
      <c r="C778" s="105"/>
      <c r="D778" s="105"/>
      <c r="E778" s="105"/>
      <c r="F778" s="120"/>
      <c r="G778" s="105"/>
      <c r="H778" s="105"/>
      <c r="I778" s="105"/>
      <c r="J778" s="105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  <c r="Z778" s="105"/>
      <c r="AA778" s="105"/>
      <c r="AB778" s="105"/>
      <c r="AC778" s="105"/>
      <c r="AD778" s="105"/>
      <c r="AE778" s="105"/>
      <c r="AF778" s="105"/>
      <c r="AG778" s="105"/>
      <c r="AH778" s="105"/>
      <c r="AI778" s="105"/>
      <c r="AJ778" s="105"/>
      <c r="AK778" s="105"/>
      <c r="AL778" s="105"/>
      <c r="AM778" s="105"/>
      <c r="AN778" s="105"/>
      <c r="AO778" s="105"/>
    </row>
    <row r="779" ht="15.75" customHeight="1">
      <c r="A779" s="105"/>
      <c r="B779" s="105"/>
      <c r="C779" s="105"/>
      <c r="D779" s="105"/>
      <c r="E779" s="105"/>
      <c r="F779" s="120"/>
      <c r="G779" s="105"/>
      <c r="H779" s="105"/>
      <c r="I779" s="105"/>
      <c r="J779" s="105"/>
      <c r="K779" s="105"/>
      <c r="L779" s="105"/>
      <c r="M779" s="105"/>
      <c r="N779" s="105"/>
      <c r="O779" s="105"/>
      <c r="P779" s="105"/>
      <c r="Q779" s="105"/>
      <c r="R779" s="105"/>
      <c r="S779" s="105"/>
      <c r="T779" s="105"/>
      <c r="U779" s="105"/>
      <c r="V779" s="105"/>
      <c r="W779" s="105"/>
      <c r="X779" s="105"/>
      <c r="Y779" s="105"/>
      <c r="Z779" s="105"/>
      <c r="AA779" s="105"/>
      <c r="AB779" s="105"/>
      <c r="AC779" s="105"/>
      <c r="AD779" s="105"/>
      <c r="AE779" s="105"/>
      <c r="AF779" s="105"/>
      <c r="AG779" s="105"/>
      <c r="AH779" s="105"/>
      <c r="AI779" s="105"/>
      <c r="AJ779" s="105"/>
      <c r="AK779" s="105"/>
      <c r="AL779" s="105"/>
      <c r="AM779" s="105"/>
      <c r="AN779" s="105"/>
      <c r="AO779" s="105"/>
    </row>
    <row r="780" ht="15.75" customHeight="1">
      <c r="A780" s="105"/>
      <c r="B780" s="105"/>
      <c r="C780" s="105"/>
      <c r="D780" s="105"/>
      <c r="E780" s="105"/>
      <c r="F780" s="120"/>
      <c r="G780" s="105"/>
      <c r="H780" s="105"/>
      <c r="I780" s="105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  <c r="Z780" s="105"/>
      <c r="AA780" s="105"/>
      <c r="AB780" s="105"/>
      <c r="AC780" s="105"/>
      <c r="AD780" s="105"/>
      <c r="AE780" s="105"/>
      <c r="AF780" s="105"/>
      <c r="AG780" s="105"/>
      <c r="AH780" s="105"/>
      <c r="AI780" s="105"/>
      <c r="AJ780" s="105"/>
      <c r="AK780" s="105"/>
      <c r="AL780" s="105"/>
      <c r="AM780" s="105"/>
      <c r="AN780" s="105"/>
      <c r="AO780" s="105"/>
    </row>
    <row r="781" ht="15.75" customHeight="1">
      <c r="A781" s="105"/>
      <c r="B781" s="105"/>
      <c r="C781" s="105"/>
      <c r="D781" s="105"/>
      <c r="E781" s="105"/>
      <c r="F781" s="120"/>
      <c r="G781" s="105"/>
      <c r="H781" s="105"/>
      <c r="I781" s="105"/>
      <c r="J781" s="105"/>
      <c r="K781" s="105"/>
      <c r="L781" s="105"/>
      <c r="M781" s="105"/>
      <c r="N781" s="105"/>
      <c r="O781" s="105"/>
      <c r="P781" s="105"/>
      <c r="Q781" s="105"/>
      <c r="R781" s="105"/>
      <c r="S781" s="105"/>
      <c r="T781" s="105"/>
      <c r="U781" s="105"/>
      <c r="V781" s="105"/>
      <c r="W781" s="105"/>
      <c r="X781" s="105"/>
      <c r="Y781" s="105"/>
      <c r="Z781" s="105"/>
      <c r="AA781" s="105"/>
      <c r="AB781" s="105"/>
      <c r="AC781" s="105"/>
      <c r="AD781" s="105"/>
      <c r="AE781" s="105"/>
      <c r="AF781" s="105"/>
      <c r="AG781" s="105"/>
      <c r="AH781" s="105"/>
      <c r="AI781" s="105"/>
      <c r="AJ781" s="105"/>
      <c r="AK781" s="105"/>
      <c r="AL781" s="105"/>
      <c r="AM781" s="105"/>
      <c r="AN781" s="105"/>
      <c r="AO781" s="105"/>
    </row>
    <row r="782" ht="15.75" customHeight="1">
      <c r="A782" s="105"/>
      <c r="B782" s="105"/>
      <c r="C782" s="105"/>
      <c r="D782" s="105"/>
      <c r="E782" s="105"/>
      <c r="F782" s="120"/>
      <c r="G782" s="105"/>
      <c r="H782" s="105"/>
      <c r="I782" s="105"/>
      <c r="J782" s="105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5"/>
      <c r="Z782" s="105"/>
      <c r="AA782" s="105"/>
      <c r="AB782" s="105"/>
      <c r="AC782" s="105"/>
      <c r="AD782" s="105"/>
      <c r="AE782" s="105"/>
      <c r="AF782" s="105"/>
      <c r="AG782" s="105"/>
      <c r="AH782" s="105"/>
      <c r="AI782" s="105"/>
      <c r="AJ782" s="105"/>
      <c r="AK782" s="105"/>
      <c r="AL782" s="105"/>
      <c r="AM782" s="105"/>
      <c r="AN782" s="105"/>
      <c r="AO782" s="105"/>
    </row>
    <row r="783" ht="15.75" customHeight="1">
      <c r="A783" s="105"/>
      <c r="B783" s="105"/>
      <c r="C783" s="105"/>
      <c r="D783" s="105"/>
      <c r="E783" s="105"/>
      <c r="F783" s="120"/>
      <c r="G783" s="105"/>
      <c r="H783" s="105"/>
      <c r="I783" s="105"/>
      <c r="J783" s="105"/>
      <c r="K783" s="105"/>
      <c r="L783" s="105"/>
      <c r="M783" s="105"/>
      <c r="N783" s="105"/>
      <c r="O783" s="105"/>
      <c r="P783" s="105"/>
      <c r="Q783" s="105"/>
      <c r="R783" s="105"/>
      <c r="S783" s="105"/>
      <c r="T783" s="105"/>
      <c r="U783" s="105"/>
      <c r="V783" s="105"/>
      <c r="W783" s="105"/>
      <c r="X783" s="105"/>
      <c r="Y783" s="105"/>
      <c r="Z783" s="105"/>
      <c r="AA783" s="105"/>
      <c r="AB783" s="105"/>
      <c r="AC783" s="105"/>
      <c r="AD783" s="105"/>
      <c r="AE783" s="105"/>
      <c r="AF783" s="105"/>
      <c r="AG783" s="105"/>
      <c r="AH783" s="105"/>
      <c r="AI783" s="105"/>
      <c r="AJ783" s="105"/>
      <c r="AK783" s="105"/>
      <c r="AL783" s="105"/>
      <c r="AM783" s="105"/>
      <c r="AN783" s="105"/>
      <c r="AO783" s="105"/>
    </row>
    <row r="784" ht="15.75" customHeight="1">
      <c r="A784" s="105"/>
      <c r="B784" s="105"/>
      <c r="C784" s="105"/>
      <c r="D784" s="105"/>
      <c r="E784" s="105"/>
      <c r="F784" s="120"/>
      <c r="G784" s="105"/>
      <c r="H784" s="105"/>
      <c r="I784" s="105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  <c r="Z784" s="105"/>
      <c r="AA784" s="105"/>
      <c r="AB784" s="105"/>
      <c r="AC784" s="105"/>
      <c r="AD784" s="105"/>
      <c r="AE784" s="105"/>
      <c r="AF784" s="105"/>
      <c r="AG784" s="105"/>
      <c r="AH784" s="105"/>
      <c r="AI784" s="105"/>
      <c r="AJ784" s="105"/>
      <c r="AK784" s="105"/>
      <c r="AL784" s="105"/>
      <c r="AM784" s="105"/>
      <c r="AN784" s="105"/>
      <c r="AO784" s="105"/>
    </row>
    <row r="785" ht="15.75" customHeight="1">
      <c r="A785" s="105"/>
      <c r="B785" s="105"/>
      <c r="C785" s="105"/>
      <c r="D785" s="105"/>
      <c r="E785" s="105"/>
      <c r="F785" s="120"/>
      <c r="G785" s="105"/>
      <c r="H785" s="105"/>
      <c r="I785" s="105"/>
      <c r="J785" s="105"/>
      <c r="K785" s="105"/>
      <c r="L785" s="105"/>
      <c r="M785" s="105"/>
      <c r="N785" s="105"/>
      <c r="O785" s="105"/>
      <c r="P785" s="105"/>
      <c r="Q785" s="105"/>
      <c r="R785" s="105"/>
      <c r="S785" s="105"/>
      <c r="T785" s="105"/>
      <c r="U785" s="105"/>
      <c r="V785" s="105"/>
      <c r="W785" s="105"/>
      <c r="X785" s="105"/>
      <c r="Y785" s="105"/>
      <c r="Z785" s="105"/>
      <c r="AA785" s="105"/>
      <c r="AB785" s="105"/>
      <c r="AC785" s="105"/>
      <c r="AD785" s="105"/>
      <c r="AE785" s="105"/>
      <c r="AF785" s="105"/>
      <c r="AG785" s="105"/>
      <c r="AH785" s="105"/>
      <c r="AI785" s="105"/>
      <c r="AJ785" s="105"/>
      <c r="AK785" s="105"/>
      <c r="AL785" s="105"/>
      <c r="AM785" s="105"/>
      <c r="AN785" s="105"/>
      <c r="AO785" s="105"/>
    </row>
    <row r="786" ht="15.75" customHeight="1">
      <c r="A786" s="105"/>
      <c r="B786" s="105"/>
      <c r="C786" s="105"/>
      <c r="D786" s="105"/>
      <c r="E786" s="105"/>
      <c r="F786" s="120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  <c r="Z786" s="105"/>
      <c r="AA786" s="105"/>
      <c r="AB786" s="105"/>
      <c r="AC786" s="105"/>
      <c r="AD786" s="105"/>
      <c r="AE786" s="105"/>
      <c r="AF786" s="105"/>
      <c r="AG786" s="105"/>
      <c r="AH786" s="105"/>
      <c r="AI786" s="105"/>
      <c r="AJ786" s="105"/>
      <c r="AK786" s="105"/>
      <c r="AL786" s="105"/>
      <c r="AM786" s="105"/>
      <c r="AN786" s="105"/>
      <c r="AO786" s="105"/>
    </row>
    <row r="787" ht="15.75" customHeight="1">
      <c r="A787" s="105"/>
      <c r="B787" s="105"/>
      <c r="C787" s="105"/>
      <c r="D787" s="105"/>
      <c r="E787" s="105"/>
      <c r="F787" s="120"/>
      <c r="G787" s="105"/>
      <c r="H787" s="105"/>
      <c r="I787" s="105"/>
      <c r="J787" s="105"/>
      <c r="K787" s="105"/>
      <c r="L787" s="105"/>
      <c r="M787" s="105"/>
      <c r="N787" s="105"/>
      <c r="O787" s="105"/>
      <c r="P787" s="105"/>
      <c r="Q787" s="105"/>
      <c r="R787" s="105"/>
      <c r="S787" s="105"/>
      <c r="T787" s="105"/>
      <c r="U787" s="105"/>
      <c r="V787" s="105"/>
      <c r="W787" s="105"/>
      <c r="X787" s="105"/>
      <c r="Y787" s="105"/>
      <c r="Z787" s="105"/>
      <c r="AA787" s="105"/>
      <c r="AB787" s="105"/>
      <c r="AC787" s="105"/>
      <c r="AD787" s="105"/>
      <c r="AE787" s="105"/>
      <c r="AF787" s="105"/>
      <c r="AG787" s="105"/>
      <c r="AH787" s="105"/>
      <c r="AI787" s="105"/>
      <c r="AJ787" s="105"/>
      <c r="AK787" s="105"/>
      <c r="AL787" s="105"/>
      <c r="AM787" s="105"/>
      <c r="AN787" s="105"/>
      <c r="AO787" s="105"/>
    </row>
    <row r="788" ht="15.75" customHeight="1">
      <c r="A788" s="105"/>
      <c r="B788" s="105"/>
      <c r="C788" s="105"/>
      <c r="D788" s="105"/>
      <c r="E788" s="105"/>
      <c r="F788" s="120"/>
      <c r="G788" s="105"/>
      <c r="H788" s="105"/>
      <c r="I788" s="105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  <c r="Z788" s="105"/>
      <c r="AA788" s="105"/>
      <c r="AB788" s="105"/>
      <c r="AC788" s="105"/>
      <c r="AD788" s="105"/>
      <c r="AE788" s="105"/>
      <c r="AF788" s="105"/>
      <c r="AG788" s="105"/>
      <c r="AH788" s="105"/>
      <c r="AI788" s="105"/>
      <c r="AJ788" s="105"/>
      <c r="AK788" s="105"/>
      <c r="AL788" s="105"/>
      <c r="AM788" s="105"/>
      <c r="AN788" s="105"/>
      <c r="AO788" s="105"/>
    </row>
    <row r="789" ht="15.75" customHeight="1">
      <c r="A789" s="105"/>
      <c r="B789" s="105"/>
      <c r="C789" s="105"/>
      <c r="D789" s="105"/>
      <c r="E789" s="105"/>
      <c r="F789" s="120"/>
      <c r="G789" s="105"/>
      <c r="H789" s="105"/>
      <c r="I789" s="105"/>
      <c r="J789" s="105"/>
      <c r="K789" s="105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  <c r="V789" s="105"/>
      <c r="W789" s="105"/>
      <c r="X789" s="105"/>
      <c r="Y789" s="105"/>
      <c r="Z789" s="105"/>
      <c r="AA789" s="105"/>
      <c r="AB789" s="105"/>
      <c r="AC789" s="105"/>
      <c r="AD789" s="105"/>
      <c r="AE789" s="105"/>
      <c r="AF789" s="105"/>
      <c r="AG789" s="105"/>
      <c r="AH789" s="105"/>
      <c r="AI789" s="105"/>
      <c r="AJ789" s="105"/>
      <c r="AK789" s="105"/>
      <c r="AL789" s="105"/>
      <c r="AM789" s="105"/>
      <c r="AN789" s="105"/>
      <c r="AO789" s="105"/>
    </row>
    <row r="790" ht="15.75" customHeight="1">
      <c r="A790" s="105"/>
      <c r="B790" s="105"/>
      <c r="C790" s="105"/>
      <c r="D790" s="105"/>
      <c r="E790" s="105"/>
      <c r="F790" s="120"/>
      <c r="G790" s="105"/>
      <c r="H790" s="105"/>
      <c r="I790" s="105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  <c r="Z790" s="105"/>
      <c r="AA790" s="105"/>
      <c r="AB790" s="105"/>
      <c r="AC790" s="105"/>
      <c r="AD790" s="105"/>
      <c r="AE790" s="105"/>
      <c r="AF790" s="105"/>
      <c r="AG790" s="105"/>
      <c r="AH790" s="105"/>
      <c r="AI790" s="105"/>
      <c r="AJ790" s="105"/>
      <c r="AK790" s="105"/>
      <c r="AL790" s="105"/>
      <c r="AM790" s="105"/>
      <c r="AN790" s="105"/>
      <c r="AO790" s="105"/>
    </row>
    <row r="791" ht="15.75" customHeight="1">
      <c r="A791" s="105"/>
      <c r="B791" s="105"/>
      <c r="C791" s="105"/>
      <c r="D791" s="105"/>
      <c r="E791" s="105"/>
      <c r="F791" s="120"/>
      <c r="G791" s="105"/>
      <c r="H791" s="105"/>
      <c r="I791" s="105"/>
      <c r="J791" s="105"/>
      <c r="K791" s="105"/>
      <c r="L791" s="105"/>
      <c r="M791" s="105"/>
      <c r="N791" s="105"/>
      <c r="O791" s="105"/>
      <c r="P791" s="105"/>
      <c r="Q791" s="105"/>
      <c r="R791" s="105"/>
      <c r="S791" s="105"/>
      <c r="T791" s="105"/>
      <c r="U791" s="105"/>
      <c r="V791" s="105"/>
      <c r="W791" s="105"/>
      <c r="X791" s="105"/>
      <c r="Y791" s="105"/>
      <c r="Z791" s="105"/>
      <c r="AA791" s="105"/>
      <c r="AB791" s="105"/>
      <c r="AC791" s="105"/>
      <c r="AD791" s="105"/>
      <c r="AE791" s="105"/>
      <c r="AF791" s="105"/>
      <c r="AG791" s="105"/>
      <c r="AH791" s="105"/>
      <c r="AI791" s="105"/>
      <c r="AJ791" s="105"/>
      <c r="AK791" s="105"/>
      <c r="AL791" s="105"/>
      <c r="AM791" s="105"/>
      <c r="AN791" s="105"/>
      <c r="AO791" s="105"/>
    </row>
    <row r="792" ht="15.75" customHeight="1">
      <c r="A792" s="105"/>
      <c r="B792" s="105"/>
      <c r="C792" s="105"/>
      <c r="D792" s="105"/>
      <c r="E792" s="105"/>
      <c r="F792" s="120"/>
      <c r="G792" s="105"/>
      <c r="H792" s="105"/>
      <c r="I792" s="105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  <c r="Z792" s="105"/>
      <c r="AA792" s="105"/>
      <c r="AB792" s="105"/>
      <c r="AC792" s="105"/>
      <c r="AD792" s="105"/>
      <c r="AE792" s="105"/>
      <c r="AF792" s="105"/>
      <c r="AG792" s="105"/>
      <c r="AH792" s="105"/>
      <c r="AI792" s="105"/>
      <c r="AJ792" s="105"/>
      <c r="AK792" s="105"/>
      <c r="AL792" s="105"/>
      <c r="AM792" s="105"/>
      <c r="AN792" s="105"/>
      <c r="AO792" s="105"/>
    </row>
    <row r="793" ht="15.75" customHeight="1">
      <c r="A793" s="105"/>
      <c r="B793" s="105"/>
      <c r="C793" s="105"/>
      <c r="D793" s="105"/>
      <c r="E793" s="105"/>
      <c r="F793" s="120"/>
      <c r="G793" s="105"/>
      <c r="H793" s="105"/>
      <c r="I793" s="105"/>
      <c r="J793" s="105"/>
      <c r="K793" s="105"/>
      <c r="L793" s="105"/>
      <c r="M793" s="105"/>
      <c r="N793" s="105"/>
      <c r="O793" s="105"/>
      <c r="P793" s="105"/>
      <c r="Q793" s="105"/>
      <c r="R793" s="105"/>
      <c r="S793" s="105"/>
      <c r="T793" s="105"/>
      <c r="U793" s="105"/>
      <c r="V793" s="105"/>
      <c r="W793" s="105"/>
      <c r="X793" s="105"/>
      <c r="Y793" s="105"/>
      <c r="Z793" s="105"/>
      <c r="AA793" s="105"/>
      <c r="AB793" s="105"/>
      <c r="AC793" s="105"/>
      <c r="AD793" s="105"/>
      <c r="AE793" s="105"/>
      <c r="AF793" s="105"/>
      <c r="AG793" s="105"/>
      <c r="AH793" s="105"/>
      <c r="AI793" s="105"/>
      <c r="AJ793" s="105"/>
      <c r="AK793" s="105"/>
      <c r="AL793" s="105"/>
      <c r="AM793" s="105"/>
      <c r="AN793" s="105"/>
      <c r="AO793" s="105"/>
    </row>
    <row r="794" ht="15.75" customHeight="1">
      <c r="A794" s="105"/>
      <c r="B794" s="105"/>
      <c r="C794" s="105"/>
      <c r="D794" s="105"/>
      <c r="E794" s="105"/>
      <c r="F794" s="120"/>
      <c r="G794" s="105"/>
      <c r="H794" s="105"/>
      <c r="I794" s="105"/>
      <c r="J794" s="105"/>
      <c r="K794" s="105"/>
      <c r="L794" s="105"/>
      <c r="M794" s="105"/>
      <c r="N794" s="105"/>
      <c r="O794" s="105"/>
      <c r="P794" s="105"/>
      <c r="Q794" s="105"/>
      <c r="R794" s="105"/>
      <c r="S794" s="105"/>
      <c r="T794" s="105"/>
      <c r="U794" s="105"/>
      <c r="V794" s="105"/>
      <c r="W794" s="105"/>
      <c r="X794" s="105"/>
      <c r="Y794" s="105"/>
      <c r="Z794" s="105"/>
      <c r="AA794" s="105"/>
      <c r="AB794" s="105"/>
      <c r="AC794" s="105"/>
      <c r="AD794" s="105"/>
      <c r="AE794" s="105"/>
      <c r="AF794" s="105"/>
      <c r="AG794" s="105"/>
      <c r="AH794" s="105"/>
      <c r="AI794" s="105"/>
      <c r="AJ794" s="105"/>
      <c r="AK794" s="105"/>
      <c r="AL794" s="105"/>
      <c r="AM794" s="105"/>
      <c r="AN794" s="105"/>
      <c r="AO794" s="105"/>
    </row>
    <row r="795" ht="15.75" customHeight="1">
      <c r="A795" s="105"/>
      <c r="B795" s="105"/>
      <c r="C795" s="105"/>
      <c r="D795" s="105"/>
      <c r="E795" s="105"/>
      <c r="F795" s="120"/>
      <c r="G795" s="105"/>
      <c r="H795" s="105"/>
      <c r="I795" s="105"/>
      <c r="J795" s="105"/>
      <c r="K795" s="105"/>
      <c r="L795" s="105"/>
      <c r="M795" s="105"/>
      <c r="N795" s="105"/>
      <c r="O795" s="105"/>
      <c r="P795" s="105"/>
      <c r="Q795" s="105"/>
      <c r="R795" s="105"/>
      <c r="S795" s="105"/>
      <c r="T795" s="105"/>
      <c r="U795" s="105"/>
      <c r="V795" s="105"/>
      <c r="W795" s="105"/>
      <c r="X795" s="105"/>
      <c r="Y795" s="105"/>
      <c r="Z795" s="105"/>
      <c r="AA795" s="105"/>
      <c r="AB795" s="105"/>
      <c r="AC795" s="105"/>
      <c r="AD795" s="105"/>
      <c r="AE795" s="105"/>
      <c r="AF795" s="105"/>
      <c r="AG795" s="105"/>
      <c r="AH795" s="105"/>
      <c r="AI795" s="105"/>
      <c r="AJ795" s="105"/>
      <c r="AK795" s="105"/>
      <c r="AL795" s="105"/>
      <c r="AM795" s="105"/>
      <c r="AN795" s="105"/>
      <c r="AO795" s="105"/>
    </row>
    <row r="796" ht="15.75" customHeight="1">
      <c r="A796" s="105"/>
      <c r="B796" s="105"/>
      <c r="C796" s="105"/>
      <c r="D796" s="105"/>
      <c r="E796" s="105"/>
      <c r="F796" s="120"/>
      <c r="G796" s="105"/>
      <c r="H796" s="105"/>
      <c r="I796" s="105"/>
      <c r="J796" s="105"/>
      <c r="K796" s="105"/>
      <c r="L796" s="105"/>
      <c r="M796" s="105"/>
      <c r="N796" s="105"/>
      <c r="O796" s="105"/>
      <c r="P796" s="105"/>
      <c r="Q796" s="105"/>
      <c r="R796" s="105"/>
      <c r="S796" s="105"/>
      <c r="T796" s="105"/>
      <c r="U796" s="105"/>
      <c r="V796" s="105"/>
      <c r="W796" s="105"/>
      <c r="X796" s="105"/>
      <c r="Y796" s="105"/>
      <c r="Z796" s="105"/>
      <c r="AA796" s="105"/>
      <c r="AB796" s="105"/>
      <c r="AC796" s="105"/>
      <c r="AD796" s="105"/>
      <c r="AE796" s="105"/>
      <c r="AF796" s="105"/>
      <c r="AG796" s="105"/>
      <c r="AH796" s="105"/>
      <c r="AI796" s="105"/>
      <c r="AJ796" s="105"/>
      <c r="AK796" s="105"/>
      <c r="AL796" s="105"/>
      <c r="AM796" s="105"/>
      <c r="AN796" s="105"/>
      <c r="AO796" s="105"/>
    </row>
    <row r="797" ht="15.75" customHeight="1">
      <c r="A797" s="105"/>
      <c r="B797" s="105"/>
      <c r="C797" s="105"/>
      <c r="D797" s="105"/>
      <c r="E797" s="105"/>
      <c r="F797" s="120"/>
      <c r="G797" s="105"/>
      <c r="H797" s="105"/>
      <c r="I797" s="105"/>
      <c r="J797" s="105"/>
      <c r="K797" s="105"/>
      <c r="L797" s="105"/>
      <c r="M797" s="105"/>
      <c r="N797" s="105"/>
      <c r="O797" s="105"/>
      <c r="P797" s="105"/>
      <c r="Q797" s="105"/>
      <c r="R797" s="105"/>
      <c r="S797" s="105"/>
      <c r="T797" s="105"/>
      <c r="U797" s="105"/>
      <c r="V797" s="105"/>
      <c r="W797" s="105"/>
      <c r="X797" s="105"/>
      <c r="Y797" s="105"/>
      <c r="Z797" s="105"/>
      <c r="AA797" s="105"/>
      <c r="AB797" s="105"/>
      <c r="AC797" s="105"/>
      <c r="AD797" s="105"/>
      <c r="AE797" s="105"/>
      <c r="AF797" s="105"/>
      <c r="AG797" s="105"/>
      <c r="AH797" s="105"/>
      <c r="AI797" s="105"/>
      <c r="AJ797" s="105"/>
      <c r="AK797" s="105"/>
      <c r="AL797" s="105"/>
      <c r="AM797" s="105"/>
      <c r="AN797" s="105"/>
      <c r="AO797" s="105"/>
    </row>
    <row r="798" ht="15.75" customHeight="1">
      <c r="A798" s="105"/>
      <c r="B798" s="105"/>
      <c r="C798" s="105"/>
      <c r="D798" s="105"/>
      <c r="E798" s="105"/>
      <c r="F798" s="120"/>
      <c r="G798" s="105"/>
      <c r="H798" s="105"/>
      <c r="I798" s="105"/>
      <c r="J798" s="105"/>
      <c r="K798" s="105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  <c r="V798" s="105"/>
      <c r="W798" s="105"/>
      <c r="X798" s="105"/>
      <c r="Y798" s="105"/>
      <c r="Z798" s="105"/>
      <c r="AA798" s="105"/>
      <c r="AB798" s="105"/>
      <c r="AC798" s="105"/>
      <c r="AD798" s="105"/>
      <c r="AE798" s="105"/>
      <c r="AF798" s="105"/>
      <c r="AG798" s="105"/>
      <c r="AH798" s="105"/>
      <c r="AI798" s="105"/>
      <c r="AJ798" s="105"/>
      <c r="AK798" s="105"/>
      <c r="AL798" s="105"/>
      <c r="AM798" s="105"/>
      <c r="AN798" s="105"/>
      <c r="AO798" s="105"/>
    </row>
    <row r="799" ht="15.75" customHeight="1">
      <c r="A799" s="105"/>
      <c r="B799" s="105"/>
      <c r="C799" s="105"/>
      <c r="D799" s="105"/>
      <c r="E799" s="105"/>
      <c r="F799" s="120"/>
      <c r="G799" s="105"/>
      <c r="H799" s="105"/>
      <c r="I799" s="105"/>
      <c r="J799" s="105"/>
      <c r="K799" s="105"/>
      <c r="L799" s="105"/>
      <c r="M799" s="105"/>
      <c r="N799" s="105"/>
      <c r="O799" s="105"/>
      <c r="P799" s="105"/>
      <c r="Q799" s="105"/>
      <c r="R799" s="105"/>
      <c r="S799" s="105"/>
      <c r="T799" s="105"/>
      <c r="U799" s="105"/>
      <c r="V799" s="105"/>
      <c r="W799" s="105"/>
      <c r="X799" s="105"/>
      <c r="Y799" s="105"/>
      <c r="Z799" s="105"/>
      <c r="AA799" s="105"/>
      <c r="AB799" s="105"/>
      <c r="AC799" s="105"/>
      <c r="AD799" s="105"/>
      <c r="AE799" s="105"/>
      <c r="AF799" s="105"/>
      <c r="AG799" s="105"/>
      <c r="AH799" s="105"/>
      <c r="AI799" s="105"/>
      <c r="AJ799" s="105"/>
      <c r="AK799" s="105"/>
      <c r="AL799" s="105"/>
      <c r="AM799" s="105"/>
      <c r="AN799" s="105"/>
      <c r="AO799" s="105"/>
    </row>
    <row r="800" ht="15.75" customHeight="1">
      <c r="A800" s="105"/>
      <c r="B800" s="105"/>
      <c r="C800" s="105"/>
      <c r="D800" s="105"/>
      <c r="E800" s="105"/>
      <c r="F800" s="120"/>
      <c r="G800" s="105"/>
      <c r="H800" s="105"/>
      <c r="I800" s="105"/>
      <c r="J800" s="105"/>
      <c r="K800" s="105"/>
      <c r="L800" s="105"/>
      <c r="M800" s="105"/>
      <c r="N800" s="105"/>
      <c r="O800" s="105"/>
      <c r="P800" s="105"/>
      <c r="Q800" s="105"/>
      <c r="R800" s="105"/>
      <c r="S800" s="105"/>
      <c r="T800" s="105"/>
      <c r="U800" s="105"/>
      <c r="V800" s="105"/>
      <c r="W800" s="105"/>
      <c r="X800" s="105"/>
      <c r="Y800" s="105"/>
      <c r="Z800" s="105"/>
      <c r="AA800" s="105"/>
      <c r="AB800" s="105"/>
      <c r="AC800" s="105"/>
      <c r="AD800" s="105"/>
      <c r="AE800" s="105"/>
      <c r="AF800" s="105"/>
      <c r="AG800" s="105"/>
      <c r="AH800" s="105"/>
      <c r="AI800" s="105"/>
      <c r="AJ800" s="105"/>
      <c r="AK800" s="105"/>
      <c r="AL800" s="105"/>
      <c r="AM800" s="105"/>
      <c r="AN800" s="105"/>
      <c r="AO800" s="105"/>
    </row>
    <row r="801" ht="15.75" customHeight="1">
      <c r="A801" s="105"/>
      <c r="B801" s="105"/>
      <c r="C801" s="105"/>
      <c r="D801" s="105"/>
      <c r="E801" s="105"/>
      <c r="F801" s="120"/>
      <c r="G801" s="105"/>
      <c r="H801" s="105"/>
      <c r="I801" s="105"/>
      <c r="J801" s="105"/>
      <c r="K801" s="105"/>
      <c r="L801" s="105"/>
      <c r="M801" s="105"/>
      <c r="N801" s="105"/>
      <c r="O801" s="105"/>
      <c r="P801" s="105"/>
      <c r="Q801" s="105"/>
      <c r="R801" s="105"/>
      <c r="S801" s="105"/>
      <c r="T801" s="105"/>
      <c r="U801" s="105"/>
      <c r="V801" s="105"/>
      <c r="W801" s="105"/>
      <c r="X801" s="105"/>
      <c r="Y801" s="105"/>
      <c r="Z801" s="105"/>
      <c r="AA801" s="105"/>
      <c r="AB801" s="105"/>
      <c r="AC801" s="105"/>
      <c r="AD801" s="105"/>
      <c r="AE801" s="105"/>
      <c r="AF801" s="105"/>
      <c r="AG801" s="105"/>
      <c r="AH801" s="105"/>
      <c r="AI801" s="105"/>
      <c r="AJ801" s="105"/>
      <c r="AK801" s="105"/>
      <c r="AL801" s="105"/>
      <c r="AM801" s="105"/>
      <c r="AN801" s="105"/>
      <c r="AO801" s="105"/>
    </row>
    <row r="802" ht="15.75" customHeight="1">
      <c r="A802" s="105"/>
      <c r="B802" s="105"/>
      <c r="C802" s="105"/>
      <c r="D802" s="105"/>
      <c r="E802" s="105"/>
      <c r="F802" s="120"/>
      <c r="G802" s="105"/>
      <c r="H802" s="105"/>
      <c r="I802" s="105"/>
      <c r="J802" s="105"/>
      <c r="K802" s="105"/>
      <c r="L802" s="105"/>
      <c r="M802" s="105"/>
      <c r="N802" s="105"/>
      <c r="O802" s="105"/>
      <c r="P802" s="105"/>
      <c r="Q802" s="105"/>
      <c r="R802" s="105"/>
      <c r="S802" s="105"/>
      <c r="T802" s="105"/>
      <c r="U802" s="105"/>
      <c r="V802" s="105"/>
      <c r="W802" s="105"/>
      <c r="X802" s="105"/>
      <c r="Y802" s="105"/>
      <c r="Z802" s="105"/>
      <c r="AA802" s="105"/>
      <c r="AB802" s="105"/>
      <c r="AC802" s="105"/>
      <c r="AD802" s="105"/>
      <c r="AE802" s="105"/>
      <c r="AF802" s="105"/>
      <c r="AG802" s="105"/>
      <c r="AH802" s="105"/>
      <c r="AI802" s="105"/>
      <c r="AJ802" s="105"/>
      <c r="AK802" s="105"/>
      <c r="AL802" s="105"/>
      <c r="AM802" s="105"/>
      <c r="AN802" s="105"/>
      <c r="AO802" s="105"/>
    </row>
    <row r="803" ht="15.75" customHeight="1">
      <c r="A803" s="105"/>
      <c r="B803" s="105"/>
      <c r="C803" s="105"/>
      <c r="D803" s="105"/>
      <c r="E803" s="105"/>
      <c r="F803" s="120"/>
      <c r="G803" s="105"/>
      <c r="H803" s="105"/>
      <c r="I803" s="105"/>
      <c r="J803" s="105"/>
      <c r="K803" s="105"/>
      <c r="L803" s="105"/>
      <c r="M803" s="105"/>
      <c r="N803" s="105"/>
      <c r="O803" s="105"/>
      <c r="P803" s="105"/>
      <c r="Q803" s="105"/>
      <c r="R803" s="105"/>
      <c r="S803" s="105"/>
      <c r="T803" s="105"/>
      <c r="U803" s="105"/>
      <c r="V803" s="105"/>
      <c r="W803" s="105"/>
      <c r="X803" s="105"/>
      <c r="Y803" s="105"/>
      <c r="Z803" s="105"/>
      <c r="AA803" s="105"/>
      <c r="AB803" s="105"/>
      <c r="AC803" s="105"/>
      <c r="AD803" s="105"/>
      <c r="AE803" s="105"/>
      <c r="AF803" s="105"/>
      <c r="AG803" s="105"/>
      <c r="AH803" s="105"/>
      <c r="AI803" s="105"/>
      <c r="AJ803" s="105"/>
      <c r="AK803" s="105"/>
      <c r="AL803" s="105"/>
      <c r="AM803" s="105"/>
      <c r="AN803" s="105"/>
      <c r="AO803" s="105"/>
    </row>
    <row r="804" ht="15.75" customHeight="1">
      <c r="A804" s="105"/>
      <c r="B804" s="105"/>
      <c r="C804" s="105"/>
      <c r="D804" s="105"/>
      <c r="E804" s="105"/>
      <c r="F804" s="120"/>
      <c r="G804" s="105"/>
      <c r="H804" s="105"/>
      <c r="I804" s="105"/>
      <c r="J804" s="105"/>
      <c r="K804" s="105"/>
      <c r="L804" s="105"/>
      <c r="M804" s="105"/>
      <c r="N804" s="105"/>
      <c r="O804" s="105"/>
      <c r="P804" s="105"/>
      <c r="Q804" s="105"/>
      <c r="R804" s="105"/>
      <c r="S804" s="105"/>
      <c r="T804" s="105"/>
      <c r="U804" s="105"/>
      <c r="V804" s="105"/>
      <c r="W804" s="105"/>
      <c r="X804" s="105"/>
      <c r="Y804" s="105"/>
      <c r="Z804" s="105"/>
      <c r="AA804" s="105"/>
      <c r="AB804" s="105"/>
      <c r="AC804" s="105"/>
      <c r="AD804" s="105"/>
      <c r="AE804" s="105"/>
      <c r="AF804" s="105"/>
      <c r="AG804" s="105"/>
      <c r="AH804" s="105"/>
      <c r="AI804" s="105"/>
      <c r="AJ804" s="105"/>
      <c r="AK804" s="105"/>
      <c r="AL804" s="105"/>
      <c r="AM804" s="105"/>
      <c r="AN804" s="105"/>
      <c r="AO804" s="105"/>
    </row>
    <row r="805" ht="15.75" customHeight="1">
      <c r="A805" s="105"/>
      <c r="B805" s="105"/>
      <c r="C805" s="105"/>
      <c r="D805" s="105"/>
      <c r="E805" s="105"/>
      <c r="F805" s="120"/>
      <c r="G805" s="105"/>
      <c r="H805" s="105"/>
      <c r="I805" s="105"/>
      <c r="J805" s="105"/>
      <c r="K805" s="105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  <c r="V805" s="105"/>
      <c r="W805" s="105"/>
      <c r="X805" s="105"/>
      <c r="Y805" s="105"/>
      <c r="Z805" s="105"/>
      <c r="AA805" s="105"/>
      <c r="AB805" s="105"/>
      <c r="AC805" s="105"/>
      <c r="AD805" s="105"/>
      <c r="AE805" s="105"/>
      <c r="AF805" s="105"/>
      <c r="AG805" s="105"/>
      <c r="AH805" s="105"/>
      <c r="AI805" s="105"/>
      <c r="AJ805" s="105"/>
      <c r="AK805" s="105"/>
      <c r="AL805" s="105"/>
      <c r="AM805" s="105"/>
      <c r="AN805" s="105"/>
      <c r="AO805" s="105"/>
    </row>
    <row r="806" ht="15.75" customHeight="1">
      <c r="A806" s="105"/>
      <c r="B806" s="105"/>
      <c r="C806" s="105"/>
      <c r="D806" s="105"/>
      <c r="E806" s="105"/>
      <c r="F806" s="120"/>
      <c r="G806" s="105"/>
      <c r="H806" s="105"/>
      <c r="I806" s="105"/>
      <c r="J806" s="105"/>
      <c r="K806" s="105"/>
      <c r="L806" s="105"/>
      <c r="M806" s="105"/>
      <c r="N806" s="105"/>
      <c r="O806" s="105"/>
      <c r="P806" s="105"/>
      <c r="Q806" s="105"/>
      <c r="R806" s="105"/>
      <c r="S806" s="105"/>
      <c r="T806" s="105"/>
      <c r="U806" s="105"/>
      <c r="V806" s="105"/>
      <c r="W806" s="105"/>
      <c r="X806" s="105"/>
      <c r="Y806" s="105"/>
      <c r="Z806" s="105"/>
      <c r="AA806" s="105"/>
      <c r="AB806" s="105"/>
      <c r="AC806" s="105"/>
      <c r="AD806" s="105"/>
      <c r="AE806" s="105"/>
      <c r="AF806" s="105"/>
      <c r="AG806" s="105"/>
      <c r="AH806" s="105"/>
      <c r="AI806" s="105"/>
      <c r="AJ806" s="105"/>
      <c r="AK806" s="105"/>
      <c r="AL806" s="105"/>
      <c r="AM806" s="105"/>
      <c r="AN806" s="105"/>
      <c r="AO806" s="105"/>
    </row>
    <row r="807" ht="15.75" customHeight="1">
      <c r="A807" s="105"/>
      <c r="B807" s="105"/>
      <c r="C807" s="105"/>
      <c r="D807" s="105"/>
      <c r="E807" s="105"/>
      <c r="F807" s="120"/>
      <c r="G807" s="105"/>
      <c r="H807" s="105"/>
      <c r="I807" s="105"/>
      <c r="J807" s="105"/>
      <c r="K807" s="105"/>
      <c r="L807" s="105"/>
      <c r="M807" s="105"/>
      <c r="N807" s="105"/>
      <c r="O807" s="105"/>
      <c r="P807" s="105"/>
      <c r="Q807" s="105"/>
      <c r="R807" s="105"/>
      <c r="S807" s="105"/>
      <c r="T807" s="105"/>
      <c r="U807" s="105"/>
      <c r="V807" s="105"/>
      <c r="W807" s="105"/>
      <c r="X807" s="105"/>
      <c r="Y807" s="105"/>
      <c r="Z807" s="105"/>
      <c r="AA807" s="105"/>
      <c r="AB807" s="105"/>
      <c r="AC807" s="105"/>
      <c r="AD807" s="105"/>
      <c r="AE807" s="105"/>
      <c r="AF807" s="105"/>
      <c r="AG807" s="105"/>
      <c r="AH807" s="105"/>
      <c r="AI807" s="105"/>
      <c r="AJ807" s="105"/>
      <c r="AK807" s="105"/>
      <c r="AL807" s="105"/>
      <c r="AM807" s="105"/>
      <c r="AN807" s="105"/>
      <c r="AO807" s="105"/>
    </row>
    <row r="808" ht="15.75" customHeight="1">
      <c r="A808" s="105"/>
      <c r="B808" s="105"/>
      <c r="C808" s="105"/>
      <c r="D808" s="105"/>
      <c r="E808" s="105"/>
      <c r="F808" s="120"/>
      <c r="G808" s="105"/>
      <c r="H808" s="105"/>
      <c r="I808" s="105"/>
      <c r="J808" s="105"/>
      <c r="K808" s="105"/>
      <c r="L808" s="105"/>
      <c r="M808" s="105"/>
      <c r="N808" s="105"/>
      <c r="O808" s="105"/>
      <c r="P808" s="105"/>
      <c r="Q808" s="105"/>
      <c r="R808" s="105"/>
      <c r="S808" s="105"/>
      <c r="T808" s="105"/>
      <c r="U808" s="105"/>
      <c r="V808" s="105"/>
      <c r="W808" s="105"/>
      <c r="X808" s="105"/>
      <c r="Y808" s="105"/>
      <c r="Z808" s="105"/>
      <c r="AA808" s="105"/>
      <c r="AB808" s="105"/>
      <c r="AC808" s="105"/>
      <c r="AD808" s="105"/>
      <c r="AE808" s="105"/>
      <c r="AF808" s="105"/>
      <c r="AG808" s="105"/>
      <c r="AH808" s="105"/>
      <c r="AI808" s="105"/>
      <c r="AJ808" s="105"/>
      <c r="AK808" s="105"/>
      <c r="AL808" s="105"/>
      <c r="AM808" s="105"/>
      <c r="AN808" s="105"/>
      <c r="AO808" s="105"/>
    </row>
    <row r="809" ht="15.75" customHeight="1">
      <c r="A809" s="105"/>
      <c r="B809" s="105"/>
      <c r="C809" s="105"/>
      <c r="D809" s="105"/>
      <c r="E809" s="105"/>
      <c r="F809" s="120"/>
      <c r="G809" s="105"/>
      <c r="H809" s="105"/>
      <c r="I809" s="105"/>
      <c r="J809" s="105"/>
      <c r="K809" s="105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  <c r="V809" s="105"/>
      <c r="W809" s="105"/>
      <c r="X809" s="105"/>
      <c r="Y809" s="105"/>
      <c r="Z809" s="105"/>
      <c r="AA809" s="105"/>
      <c r="AB809" s="105"/>
      <c r="AC809" s="105"/>
      <c r="AD809" s="105"/>
      <c r="AE809" s="105"/>
      <c r="AF809" s="105"/>
      <c r="AG809" s="105"/>
      <c r="AH809" s="105"/>
      <c r="AI809" s="105"/>
      <c r="AJ809" s="105"/>
      <c r="AK809" s="105"/>
      <c r="AL809" s="105"/>
      <c r="AM809" s="105"/>
      <c r="AN809" s="105"/>
      <c r="AO809" s="105"/>
    </row>
    <row r="810" ht="15.75" customHeight="1">
      <c r="A810" s="105"/>
      <c r="B810" s="105"/>
      <c r="C810" s="105"/>
      <c r="D810" s="105"/>
      <c r="E810" s="105"/>
      <c r="F810" s="120"/>
      <c r="G810" s="105"/>
      <c r="H810" s="105"/>
      <c r="I810" s="105"/>
      <c r="J810" s="105"/>
      <c r="K810" s="105"/>
      <c r="L810" s="105"/>
      <c r="M810" s="105"/>
      <c r="N810" s="105"/>
      <c r="O810" s="105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  <c r="Z810" s="105"/>
      <c r="AA810" s="105"/>
      <c r="AB810" s="105"/>
      <c r="AC810" s="105"/>
      <c r="AD810" s="105"/>
      <c r="AE810" s="105"/>
      <c r="AF810" s="105"/>
      <c r="AG810" s="105"/>
      <c r="AH810" s="105"/>
      <c r="AI810" s="105"/>
      <c r="AJ810" s="105"/>
      <c r="AK810" s="105"/>
      <c r="AL810" s="105"/>
      <c r="AM810" s="105"/>
      <c r="AN810" s="105"/>
      <c r="AO810" s="105"/>
    </row>
    <row r="811" ht="15.75" customHeight="1">
      <c r="A811" s="105"/>
      <c r="B811" s="105"/>
      <c r="C811" s="105"/>
      <c r="D811" s="105"/>
      <c r="E811" s="105"/>
      <c r="F811" s="120"/>
      <c r="G811" s="105"/>
      <c r="H811" s="105"/>
      <c r="I811" s="105"/>
      <c r="J811" s="105"/>
      <c r="K811" s="105"/>
      <c r="L811" s="105"/>
      <c r="M811" s="105"/>
      <c r="N811" s="105"/>
      <c r="O811" s="105"/>
      <c r="P811" s="105"/>
      <c r="Q811" s="105"/>
      <c r="R811" s="105"/>
      <c r="S811" s="105"/>
      <c r="T811" s="105"/>
      <c r="U811" s="105"/>
      <c r="V811" s="105"/>
      <c r="W811" s="105"/>
      <c r="X811" s="105"/>
      <c r="Y811" s="105"/>
      <c r="Z811" s="105"/>
      <c r="AA811" s="105"/>
      <c r="AB811" s="105"/>
      <c r="AC811" s="105"/>
      <c r="AD811" s="105"/>
      <c r="AE811" s="105"/>
      <c r="AF811" s="105"/>
      <c r="AG811" s="105"/>
      <c r="AH811" s="105"/>
      <c r="AI811" s="105"/>
      <c r="AJ811" s="105"/>
      <c r="AK811" s="105"/>
      <c r="AL811" s="105"/>
      <c r="AM811" s="105"/>
      <c r="AN811" s="105"/>
      <c r="AO811" s="105"/>
    </row>
    <row r="812" ht="15.75" customHeight="1">
      <c r="A812" s="105"/>
      <c r="B812" s="105"/>
      <c r="C812" s="105"/>
      <c r="D812" s="105"/>
      <c r="E812" s="105"/>
      <c r="F812" s="120"/>
      <c r="G812" s="105"/>
      <c r="H812" s="105"/>
      <c r="I812" s="105"/>
      <c r="J812" s="105"/>
      <c r="K812" s="105"/>
      <c r="L812" s="105"/>
      <c r="M812" s="105"/>
      <c r="N812" s="105"/>
      <c r="O812" s="105"/>
      <c r="P812" s="105"/>
      <c r="Q812" s="105"/>
      <c r="R812" s="105"/>
      <c r="S812" s="105"/>
      <c r="T812" s="105"/>
      <c r="U812" s="105"/>
      <c r="V812" s="105"/>
      <c r="W812" s="105"/>
      <c r="X812" s="105"/>
      <c r="Y812" s="105"/>
      <c r="Z812" s="105"/>
      <c r="AA812" s="105"/>
      <c r="AB812" s="105"/>
      <c r="AC812" s="105"/>
      <c r="AD812" s="105"/>
      <c r="AE812" s="105"/>
      <c r="AF812" s="105"/>
      <c r="AG812" s="105"/>
      <c r="AH812" s="105"/>
      <c r="AI812" s="105"/>
      <c r="AJ812" s="105"/>
      <c r="AK812" s="105"/>
      <c r="AL812" s="105"/>
      <c r="AM812" s="105"/>
      <c r="AN812" s="105"/>
      <c r="AO812" s="105"/>
    </row>
    <row r="813" ht="15.75" customHeight="1">
      <c r="A813" s="105"/>
      <c r="B813" s="105"/>
      <c r="C813" s="105"/>
      <c r="D813" s="105"/>
      <c r="E813" s="105"/>
      <c r="F813" s="120"/>
      <c r="G813" s="105"/>
      <c r="H813" s="105"/>
      <c r="I813" s="105"/>
      <c r="J813" s="105"/>
      <c r="K813" s="105"/>
      <c r="L813" s="105"/>
      <c r="M813" s="105"/>
      <c r="N813" s="105"/>
      <c r="O813" s="105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  <c r="Z813" s="105"/>
      <c r="AA813" s="105"/>
      <c r="AB813" s="105"/>
      <c r="AC813" s="105"/>
      <c r="AD813" s="105"/>
      <c r="AE813" s="105"/>
      <c r="AF813" s="105"/>
      <c r="AG813" s="105"/>
      <c r="AH813" s="105"/>
      <c r="AI813" s="105"/>
      <c r="AJ813" s="105"/>
      <c r="AK813" s="105"/>
      <c r="AL813" s="105"/>
      <c r="AM813" s="105"/>
      <c r="AN813" s="105"/>
      <c r="AO813" s="105"/>
    </row>
    <row r="814" ht="15.75" customHeight="1">
      <c r="A814" s="105"/>
      <c r="B814" s="105"/>
      <c r="C814" s="105"/>
      <c r="D814" s="105"/>
      <c r="E814" s="105"/>
      <c r="F814" s="120"/>
      <c r="G814" s="105"/>
      <c r="H814" s="105"/>
      <c r="I814" s="105"/>
      <c r="J814" s="105"/>
      <c r="K814" s="105"/>
      <c r="L814" s="105"/>
      <c r="M814" s="105"/>
      <c r="N814" s="105"/>
      <c r="O814" s="105"/>
      <c r="P814" s="105"/>
      <c r="Q814" s="105"/>
      <c r="R814" s="105"/>
      <c r="S814" s="105"/>
      <c r="T814" s="105"/>
      <c r="U814" s="105"/>
      <c r="V814" s="105"/>
      <c r="W814" s="105"/>
      <c r="X814" s="105"/>
      <c r="Y814" s="105"/>
      <c r="Z814" s="105"/>
      <c r="AA814" s="105"/>
      <c r="AB814" s="105"/>
      <c r="AC814" s="105"/>
      <c r="AD814" s="105"/>
      <c r="AE814" s="105"/>
      <c r="AF814" s="105"/>
      <c r="AG814" s="105"/>
      <c r="AH814" s="105"/>
      <c r="AI814" s="105"/>
      <c r="AJ814" s="105"/>
      <c r="AK814" s="105"/>
      <c r="AL814" s="105"/>
      <c r="AM814" s="105"/>
      <c r="AN814" s="105"/>
      <c r="AO814" s="105"/>
    </row>
    <row r="815" ht="15.75" customHeight="1">
      <c r="A815" s="105"/>
      <c r="B815" s="105"/>
      <c r="C815" s="105"/>
      <c r="D815" s="105"/>
      <c r="E815" s="105"/>
      <c r="F815" s="120"/>
      <c r="G815" s="105"/>
      <c r="H815" s="105"/>
      <c r="I815" s="105"/>
      <c r="J815" s="105"/>
      <c r="K815" s="105"/>
      <c r="L815" s="105"/>
      <c r="M815" s="105"/>
      <c r="N815" s="105"/>
      <c r="O815" s="105"/>
      <c r="P815" s="105"/>
      <c r="Q815" s="105"/>
      <c r="R815" s="105"/>
      <c r="S815" s="105"/>
      <c r="T815" s="105"/>
      <c r="U815" s="105"/>
      <c r="V815" s="105"/>
      <c r="W815" s="105"/>
      <c r="X815" s="105"/>
      <c r="Y815" s="105"/>
      <c r="Z815" s="105"/>
      <c r="AA815" s="105"/>
      <c r="AB815" s="105"/>
      <c r="AC815" s="105"/>
      <c r="AD815" s="105"/>
      <c r="AE815" s="105"/>
      <c r="AF815" s="105"/>
      <c r="AG815" s="105"/>
      <c r="AH815" s="105"/>
      <c r="AI815" s="105"/>
      <c r="AJ815" s="105"/>
      <c r="AK815" s="105"/>
      <c r="AL815" s="105"/>
      <c r="AM815" s="105"/>
      <c r="AN815" s="105"/>
      <c r="AO815" s="105"/>
    </row>
    <row r="816" ht="15.75" customHeight="1">
      <c r="A816" s="105"/>
      <c r="B816" s="105"/>
      <c r="C816" s="105"/>
      <c r="D816" s="105"/>
      <c r="E816" s="105"/>
      <c r="F816" s="120"/>
      <c r="G816" s="105"/>
      <c r="H816" s="105"/>
      <c r="I816" s="105"/>
      <c r="J816" s="105"/>
      <c r="K816" s="105"/>
      <c r="L816" s="105"/>
      <c r="M816" s="105"/>
      <c r="N816" s="105"/>
      <c r="O816" s="105"/>
      <c r="P816" s="105"/>
      <c r="Q816" s="105"/>
      <c r="R816" s="105"/>
      <c r="S816" s="105"/>
      <c r="T816" s="105"/>
      <c r="U816" s="105"/>
      <c r="V816" s="105"/>
      <c r="W816" s="105"/>
      <c r="X816" s="105"/>
      <c r="Y816" s="105"/>
      <c r="Z816" s="105"/>
      <c r="AA816" s="105"/>
      <c r="AB816" s="105"/>
      <c r="AC816" s="105"/>
      <c r="AD816" s="105"/>
      <c r="AE816" s="105"/>
      <c r="AF816" s="105"/>
      <c r="AG816" s="105"/>
      <c r="AH816" s="105"/>
      <c r="AI816" s="105"/>
      <c r="AJ816" s="105"/>
      <c r="AK816" s="105"/>
      <c r="AL816" s="105"/>
      <c r="AM816" s="105"/>
      <c r="AN816" s="105"/>
      <c r="AO816" s="105"/>
    </row>
    <row r="817" ht="15.75" customHeight="1">
      <c r="A817" s="105"/>
      <c r="B817" s="105"/>
      <c r="C817" s="105"/>
      <c r="D817" s="105"/>
      <c r="E817" s="105"/>
      <c r="F817" s="120"/>
      <c r="G817" s="105"/>
      <c r="H817" s="105"/>
      <c r="I817" s="105"/>
      <c r="J817" s="105"/>
      <c r="K817" s="105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  <c r="Z817" s="105"/>
      <c r="AA817" s="105"/>
      <c r="AB817" s="105"/>
      <c r="AC817" s="105"/>
      <c r="AD817" s="105"/>
      <c r="AE817" s="105"/>
      <c r="AF817" s="105"/>
      <c r="AG817" s="105"/>
      <c r="AH817" s="105"/>
      <c r="AI817" s="105"/>
      <c r="AJ817" s="105"/>
      <c r="AK817" s="105"/>
      <c r="AL817" s="105"/>
      <c r="AM817" s="105"/>
      <c r="AN817" s="105"/>
      <c r="AO817" s="105"/>
    </row>
    <row r="818" ht="15.75" customHeight="1">
      <c r="A818" s="105"/>
      <c r="B818" s="105"/>
      <c r="C818" s="105"/>
      <c r="D818" s="105"/>
      <c r="E818" s="105"/>
      <c r="F818" s="120"/>
      <c r="G818" s="105"/>
      <c r="H818" s="105"/>
      <c r="I818" s="105"/>
      <c r="J818" s="105"/>
      <c r="K818" s="105"/>
      <c r="L818" s="105"/>
      <c r="M818" s="105"/>
      <c r="N818" s="105"/>
      <c r="O818" s="105"/>
      <c r="P818" s="105"/>
      <c r="Q818" s="105"/>
      <c r="R818" s="105"/>
      <c r="S818" s="105"/>
      <c r="T818" s="105"/>
      <c r="U818" s="105"/>
      <c r="V818" s="105"/>
      <c r="W818" s="105"/>
      <c r="X818" s="105"/>
      <c r="Y818" s="105"/>
      <c r="Z818" s="105"/>
      <c r="AA818" s="105"/>
      <c r="AB818" s="105"/>
      <c r="AC818" s="105"/>
      <c r="AD818" s="105"/>
      <c r="AE818" s="105"/>
      <c r="AF818" s="105"/>
      <c r="AG818" s="105"/>
      <c r="AH818" s="105"/>
      <c r="AI818" s="105"/>
      <c r="AJ818" s="105"/>
      <c r="AK818" s="105"/>
      <c r="AL818" s="105"/>
      <c r="AM818" s="105"/>
      <c r="AN818" s="105"/>
      <c r="AO818" s="105"/>
    </row>
    <row r="819" ht="15.75" customHeight="1">
      <c r="A819" s="105"/>
      <c r="B819" s="105"/>
      <c r="C819" s="105"/>
      <c r="D819" s="105"/>
      <c r="E819" s="105"/>
      <c r="F819" s="120"/>
      <c r="G819" s="105"/>
      <c r="H819" s="105"/>
      <c r="I819" s="105"/>
      <c r="J819" s="105"/>
      <c r="K819" s="105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  <c r="V819" s="105"/>
      <c r="W819" s="105"/>
      <c r="X819" s="105"/>
      <c r="Y819" s="105"/>
      <c r="Z819" s="105"/>
      <c r="AA819" s="105"/>
      <c r="AB819" s="105"/>
      <c r="AC819" s="105"/>
      <c r="AD819" s="105"/>
      <c r="AE819" s="105"/>
      <c r="AF819" s="105"/>
      <c r="AG819" s="105"/>
      <c r="AH819" s="105"/>
      <c r="AI819" s="105"/>
      <c r="AJ819" s="105"/>
      <c r="AK819" s="105"/>
      <c r="AL819" s="105"/>
      <c r="AM819" s="105"/>
      <c r="AN819" s="105"/>
      <c r="AO819" s="105"/>
    </row>
    <row r="820" ht="15.75" customHeight="1">
      <c r="A820" s="105"/>
      <c r="B820" s="105"/>
      <c r="C820" s="105"/>
      <c r="D820" s="105"/>
      <c r="E820" s="105"/>
      <c r="F820" s="120"/>
      <c r="G820" s="105"/>
      <c r="H820" s="105"/>
      <c r="I820" s="105"/>
      <c r="J820" s="105"/>
      <c r="K820" s="105"/>
      <c r="L820" s="105"/>
      <c r="M820" s="105"/>
      <c r="N820" s="105"/>
      <c r="O820" s="105"/>
      <c r="P820" s="105"/>
      <c r="Q820" s="105"/>
      <c r="R820" s="105"/>
      <c r="S820" s="105"/>
      <c r="T820" s="105"/>
      <c r="U820" s="105"/>
      <c r="V820" s="105"/>
      <c r="W820" s="105"/>
      <c r="X820" s="105"/>
      <c r="Y820" s="105"/>
      <c r="Z820" s="105"/>
      <c r="AA820" s="105"/>
      <c r="AB820" s="105"/>
      <c r="AC820" s="105"/>
      <c r="AD820" s="105"/>
      <c r="AE820" s="105"/>
      <c r="AF820" s="105"/>
      <c r="AG820" s="105"/>
      <c r="AH820" s="105"/>
      <c r="AI820" s="105"/>
      <c r="AJ820" s="105"/>
      <c r="AK820" s="105"/>
      <c r="AL820" s="105"/>
      <c r="AM820" s="105"/>
      <c r="AN820" s="105"/>
      <c r="AO820" s="105"/>
    </row>
    <row r="821" ht="15.75" customHeight="1">
      <c r="A821" s="105"/>
      <c r="B821" s="105"/>
      <c r="C821" s="105"/>
      <c r="D821" s="105"/>
      <c r="E821" s="105"/>
      <c r="F821" s="120"/>
      <c r="G821" s="105"/>
      <c r="H821" s="105"/>
      <c r="I821" s="105"/>
      <c r="J821" s="105"/>
      <c r="K821" s="105"/>
      <c r="L821" s="105"/>
      <c r="M821" s="105"/>
      <c r="N821" s="105"/>
      <c r="O821" s="105"/>
      <c r="P821" s="105"/>
      <c r="Q821" s="105"/>
      <c r="R821" s="105"/>
      <c r="S821" s="105"/>
      <c r="T821" s="105"/>
      <c r="U821" s="105"/>
      <c r="V821" s="105"/>
      <c r="W821" s="105"/>
      <c r="X821" s="105"/>
      <c r="Y821" s="105"/>
      <c r="Z821" s="105"/>
      <c r="AA821" s="105"/>
      <c r="AB821" s="105"/>
      <c r="AC821" s="105"/>
      <c r="AD821" s="105"/>
      <c r="AE821" s="105"/>
      <c r="AF821" s="105"/>
      <c r="AG821" s="105"/>
      <c r="AH821" s="105"/>
      <c r="AI821" s="105"/>
      <c r="AJ821" s="105"/>
      <c r="AK821" s="105"/>
      <c r="AL821" s="105"/>
      <c r="AM821" s="105"/>
      <c r="AN821" s="105"/>
      <c r="AO821" s="105"/>
    </row>
    <row r="822" ht="15.75" customHeight="1">
      <c r="A822" s="105"/>
      <c r="B822" s="105"/>
      <c r="C822" s="105"/>
      <c r="D822" s="105"/>
      <c r="E822" s="105"/>
      <c r="F822" s="120"/>
      <c r="G822" s="105"/>
      <c r="H822" s="105"/>
      <c r="I822" s="105"/>
      <c r="J822" s="105"/>
      <c r="K822" s="105"/>
      <c r="L822" s="105"/>
      <c r="M822" s="105"/>
      <c r="N822" s="105"/>
      <c r="O822" s="105"/>
      <c r="P822" s="105"/>
      <c r="Q822" s="105"/>
      <c r="R822" s="105"/>
      <c r="S822" s="105"/>
      <c r="T822" s="105"/>
      <c r="U822" s="105"/>
      <c r="V822" s="105"/>
      <c r="W822" s="105"/>
      <c r="X822" s="105"/>
      <c r="Y822" s="105"/>
      <c r="Z822" s="105"/>
      <c r="AA822" s="105"/>
      <c r="AB822" s="105"/>
      <c r="AC822" s="105"/>
      <c r="AD822" s="105"/>
      <c r="AE822" s="105"/>
      <c r="AF822" s="105"/>
      <c r="AG822" s="105"/>
      <c r="AH822" s="105"/>
      <c r="AI822" s="105"/>
      <c r="AJ822" s="105"/>
      <c r="AK822" s="105"/>
      <c r="AL822" s="105"/>
      <c r="AM822" s="105"/>
      <c r="AN822" s="105"/>
      <c r="AO822" s="105"/>
    </row>
    <row r="823" ht="15.75" customHeight="1">
      <c r="A823" s="105"/>
      <c r="B823" s="105"/>
      <c r="C823" s="105"/>
      <c r="D823" s="105"/>
      <c r="E823" s="105"/>
      <c r="F823" s="120"/>
      <c r="G823" s="105"/>
      <c r="H823" s="105"/>
      <c r="I823" s="105"/>
      <c r="J823" s="105"/>
      <c r="K823" s="105"/>
      <c r="L823" s="105"/>
      <c r="M823" s="105"/>
      <c r="N823" s="105"/>
      <c r="O823" s="105"/>
      <c r="P823" s="105"/>
      <c r="Q823" s="105"/>
      <c r="R823" s="105"/>
      <c r="S823" s="105"/>
      <c r="T823" s="105"/>
      <c r="U823" s="105"/>
      <c r="V823" s="105"/>
      <c r="W823" s="105"/>
      <c r="X823" s="105"/>
      <c r="Y823" s="105"/>
      <c r="Z823" s="105"/>
      <c r="AA823" s="105"/>
      <c r="AB823" s="105"/>
      <c r="AC823" s="105"/>
      <c r="AD823" s="105"/>
      <c r="AE823" s="105"/>
      <c r="AF823" s="105"/>
      <c r="AG823" s="105"/>
      <c r="AH823" s="105"/>
      <c r="AI823" s="105"/>
      <c r="AJ823" s="105"/>
      <c r="AK823" s="105"/>
      <c r="AL823" s="105"/>
      <c r="AM823" s="105"/>
      <c r="AN823" s="105"/>
      <c r="AO823" s="105"/>
    </row>
    <row r="824" ht="15.75" customHeight="1">
      <c r="A824" s="105"/>
      <c r="B824" s="105"/>
      <c r="C824" s="105"/>
      <c r="D824" s="105"/>
      <c r="E824" s="105"/>
      <c r="F824" s="120"/>
      <c r="G824" s="105"/>
      <c r="H824" s="105"/>
      <c r="I824" s="105"/>
      <c r="J824" s="105"/>
      <c r="K824" s="105"/>
      <c r="L824" s="105"/>
      <c r="M824" s="105"/>
      <c r="N824" s="105"/>
      <c r="O824" s="105"/>
      <c r="P824" s="105"/>
      <c r="Q824" s="105"/>
      <c r="R824" s="105"/>
      <c r="S824" s="105"/>
      <c r="T824" s="105"/>
      <c r="U824" s="105"/>
      <c r="V824" s="105"/>
      <c r="W824" s="105"/>
      <c r="X824" s="105"/>
      <c r="Y824" s="105"/>
      <c r="Z824" s="105"/>
      <c r="AA824" s="105"/>
      <c r="AB824" s="105"/>
      <c r="AC824" s="105"/>
      <c r="AD824" s="105"/>
      <c r="AE824" s="105"/>
      <c r="AF824" s="105"/>
      <c r="AG824" s="105"/>
      <c r="AH824" s="105"/>
      <c r="AI824" s="105"/>
      <c r="AJ824" s="105"/>
      <c r="AK824" s="105"/>
      <c r="AL824" s="105"/>
      <c r="AM824" s="105"/>
      <c r="AN824" s="105"/>
      <c r="AO824" s="105"/>
    </row>
    <row r="825" ht="15.75" customHeight="1">
      <c r="A825" s="105"/>
      <c r="B825" s="105"/>
      <c r="C825" s="105"/>
      <c r="D825" s="105"/>
      <c r="E825" s="105"/>
      <c r="F825" s="120"/>
      <c r="G825" s="105"/>
      <c r="H825" s="105"/>
      <c r="I825" s="105"/>
      <c r="J825" s="105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5"/>
      <c r="Z825" s="105"/>
      <c r="AA825" s="105"/>
      <c r="AB825" s="105"/>
      <c r="AC825" s="105"/>
      <c r="AD825" s="105"/>
      <c r="AE825" s="105"/>
      <c r="AF825" s="105"/>
      <c r="AG825" s="105"/>
      <c r="AH825" s="105"/>
      <c r="AI825" s="105"/>
      <c r="AJ825" s="105"/>
      <c r="AK825" s="105"/>
      <c r="AL825" s="105"/>
      <c r="AM825" s="105"/>
      <c r="AN825" s="105"/>
      <c r="AO825" s="105"/>
    </row>
    <row r="826" ht="15.75" customHeight="1">
      <c r="A826" s="105"/>
      <c r="B826" s="105"/>
      <c r="C826" s="105"/>
      <c r="D826" s="105"/>
      <c r="E826" s="105"/>
      <c r="F826" s="120"/>
      <c r="G826" s="105"/>
      <c r="H826" s="105"/>
      <c r="I826" s="105"/>
      <c r="J826" s="105"/>
      <c r="K826" s="105"/>
      <c r="L826" s="105"/>
      <c r="M826" s="105"/>
      <c r="N826" s="105"/>
      <c r="O826" s="105"/>
      <c r="P826" s="105"/>
      <c r="Q826" s="105"/>
      <c r="R826" s="105"/>
      <c r="S826" s="105"/>
      <c r="T826" s="105"/>
      <c r="U826" s="105"/>
      <c r="V826" s="105"/>
      <c r="W826" s="105"/>
      <c r="X826" s="105"/>
      <c r="Y826" s="105"/>
      <c r="Z826" s="105"/>
      <c r="AA826" s="105"/>
      <c r="AB826" s="105"/>
      <c r="AC826" s="105"/>
      <c r="AD826" s="105"/>
      <c r="AE826" s="105"/>
      <c r="AF826" s="105"/>
      <c r="AG826" s="105"/>
      <c r="AH826" s="105"/>
      <c r="AI826" s="105"/>
      <c r="AJ826" s="105"/>
      <c r="AK826" s="105"/>
      <c r="AL826" s="105"/>
      <c r="AM826" s="105"/>
      <c r="AN826" s="105"/>
      <c r="AO826" s="105"/>
    </row>
    <row r="827" ht="15.75" customHeight="1">
      <c r="A827" s="105"/>
      <c r="B827" s="105"/>
      <c r="C827" s="105"/>
      <c r="D827" s="105"/>
      <c r="E827" s="105"/>
      <c r="F827" s="120"/>
      <c r="G827" s="105"/>
      <c r="H827" s="105"/>
      <c r="I827" s="105"/>
      <c r="J827" s="105"/>
      <c r="K827" s="105"/>
      <c r="L827" s="105"/>
      <c r="M827" s="105"/>
      <c r="N827" s="105"/>
      <c r="O827" s="105"/>
      <c r="P827" s="105"/>
      <c r="Q827" s="105"/>
      <c r="R827" s="105"/>
      <c r="S827" s="105"/>
      <c r="T827" s="105"/>
      <c r="U827" s="105"/>
      <c r="V827" s="105"/>
      <c r="W827" s="105"/>
      <c r="X827" s="105"/>
      <c r="Y827" s="105"/>
      <c r="Z827" s="105"/>
      <c r="AA827" s="105"/>
      <c r="AB827" s="105"/>
      <c r="AC827" s="105"/>
      <c r="AD827" s="105"/>
      <c r="AE827" s="105"/>
      <c r="AF827" s="105"/>
      <c r="AG827" s="105"/>
      <c r="AH827" s="105"/>
      <c r="AI827" s="105"/>
      <c r="AJ827" s="105"/>
      <c r="AK827" s="105"/>
      <c r="AL827" s="105"/>
      <c r="AM827" s="105"/>
      <c r="AN827" s="105"/>
      <c r="AO827" s="105"/>
    </row>
    <row r="828" ht="15.75" customHeight="1">
      <c r="A828" s="105"/>
      <c r="B828" s="105"/>
      <c r="C828" s="105"/>
      <c r="D828" s="105"/>
      <c r="E828" s="105"/>
      <c r="F828" s="120"/>
      <c r="G828" s="105"/>
      <c r="H828" s="105"/>
      <c r="I828" s="105"/>
      <c r="J828" s="105"/>
      <c r="K828" s="105"/>
      <c r="L828" s="105"/>
      <c r="M828" s="105"/>
      <c r="N828" s="105"/>
      <c r="O828" s="105"/>
      <c r="P828" s="105"/>
      <c r="Q828" s="105"/>
      <c r="R828" s="105"/>
      <c r="S828" s="105"/>
      <c r="T828" s="105"/>
      <c r="U828" s="105"/>
      <c r="V828" s="105"/>
      <c r="W828" s="105"/>
      <c r="X828" s="105"/>
      <c r="Y828" s="105"/>
      <c r="Z828" s="105"/>
      <c r="AA828" s="105"/>
      <c r="AB828" s="105"/>
      <c r="AC828" s="105"/>
      <c r="AD828" s="105"/>
      <c r="AE828" s="105"/>
      <c r="AF828" s="105"/>
      <c r="AG828" s="105"/>
      <c r="AH828" s="105"/>
      <c r="AI828" s="105"/>
      <c r="AJ828" s="105"/>
      <c r="AK828" s="105"/>
      <c r="AL828" s="105"/>
      <c r="AM828" s="105"/>
      <c r="AN828" s="105"/>
      <c r="AO828" s="105"/>
    </row>
    <row r="829" ht="15.75" customHeight="1">
      <c r="A829" s="105"/>
      <c r="B829" s="105"/>
      <c r="C829" s="105"/>
      <c r="D829" s="105"/>
      <c r="E829" s="105"/>
      <c r="F829" s="120"/>
      <c r="G829" s="105"/>
      <c r="H829" s="105"/>
      <c r="I829" s="105"/>
      <c r="J829" s="105"/>
      <c r="K829" s="105"/>
      <c r="L829" s="105"/>
      <c r="M829" s="105"/>
      <c r="N829" s="105"/>
      <c r="O829" s="105"/>
      <c r="P829" s="105"/>
      <c r="Q829" s="105"/>
      <c r="R829" s="105"/>
      <c r="S829" s="105"/>
      <c r="T829" s="105"/>
      <c r="U829" s="105"/>
      <c r="V829" s="105"/>
      <c r="W829" s="105"/>
      <c r="X829" s="105"/>
      <c r="Y829" s="105"/>
      <c r="Z829" s="105"/>
      <c r="AA829" s="105"/>
      <c r="AB829" s="105"/>
      <c r="AC829" s="105"/>
      <c r="AD829" s="105"/>
      <c r="AE829" s="105"/>
      <c r="AF829" s="105"/>
      <c r="AG829" s="105"/>
      <c r="AH829" s="105"/>
      <c r="AI829" s="105"/>
      <c r="AJ829" s="105"/>
      <c r="AK829" s="105"/>
      <c r="AL829" s="105"/>
      <c r="AM829" s="105"/>
      <c r="AN829" s="105"/>
      <c r="AO829" s="105"/>
    </row>
    <row r="830" ht="15.75" customHeight="1">
      <c r="A830" s="105"/>
      <c r="B830" s="105"/>
      <c r="C830" s="105"/>
      <c r="D830" s="105"/>
      <c r="E830" s="105"/>
      <c r="F830" s="120"/>
      <c r="G830" s="105"/>
      <c r="H830" s="105"/>
      <c r="I830" s="105"/>
      <c r="J830" s="105"/>
      <c r="K830" s="105"/>
      <c r="L830" s="105"/>
      <c r="M830" s="105"/>
      <c r="N830" s="105"/>
      <c r="O830" s="105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  <c r="Z830" s="105"/>
      <c r="AA830" s="105"/>
      <c r="AB830" s="105"/>
      <c r="AC830" s="105"/>
      <c r="AD830" s="105"/>
      <c r="AE830" s="105"/>
      <c r="AF830" s="105"/>
      <c r="AG830" s="105"/>
      <c r="AH830" s="105"/>
      <c r="AI830" s="105"/>
      <c r="AJ830" s="105"/>
      <c r="AK830" s="105"/>
      <c r="AL830" s="105"/>
      <c r="AM830" s="105"/>
      <c r="AN830" s="105"/>
      <c r="AO830" s="105"/>
    </row>
    <row r="831" ht="15.75" customHeight="1">
      <c r="A831" s="105"/>
      <c r="B831" s="105"/>
      <c r="C831" s="105"/>
      <c r="D831" s="105"/>
      <c r="E831" s="105"/>
      <c r="F831" s="120"/>
      <c r="G831" s="105"/>
      <c r="H831" s="105"/>
      <c r="I831" s="105"/>
      <c r="J831" s="105"/>
      <c r="K831" s="105"/>
      <c r="L831" s="105"/>
      <c r="M831" s="105"/>
      <c r="N831" s="105"/>
      <c r="O831" s="105"/>
      <c r="P831" s="105"/>
      <c r="Q831" s="105"/>
      <c r="R831" s="105"/>
      <c r="S831" s="105"/>
      <c r="T831" s="105"/>
      <c r="U831" s="105"/>
      <c r="V831" s="105"/>
      <c r="W831" s="105"/>
      <c r="X831" s="105"/>
      <c r="Y831" s="105"/>
      <c r="Z831" s="105"/>
      <c r="AA831" s="105"/>
      <c r="AB831" s="105"/>
      <c r="AC831" s="105"/>
      <c r="AD831" s="105"/>
      <c r="AE831" s="105"/>
      <c r="AF831" s="105"/>
      <c r="AG831" s="105"/>
      <c r="AH831" s="105"/>
      <c r="AI831" s="105"/>
      <c r="AJ831" s="105"/>
      <c r="AK831" s="105"/>
      <c r="AL831" s="105"/>
      <c r="AM831" s="105"/>
      <c r="AN831" s="105"/>
      <c r="AO831" s="105"/>
    </row>
    <row r="832" ht="15.75" customHeight="1">
      <c r="A832" s="105"/>
      <c r="B832" s="105"/>
      <c r="C832" s="105"/>
      <c r="D832" s="105"/>
      <c r="E832" s="105"/>
      <c r="F832" s="120"/>
      <c r="G832" s="105"/>
      <c r="H832" s="105"/>
      <c r="I832" s="105"/>
      <c r="J832" s="105"/>
      <c r="K832" s="105"/>
      <c r="L832" s="105"/>
      <c r="M832" s="105"/>
      <c r="N832" s="105"/>
      <c r="O832" s="105"/>
      <c r="P832" s="105"/>
      <c r="Q832" s="105"/>
      <c r="R832" s="105"/>
      <c r="S832" s="105"/>
      <c r="T832" s="105"/>
      <c r="U832" s="105"/>
      <c r="V832" s="105"/>
      <c r="W832" s="105"/>
      <c r="X832" s="105"/>
      <c r="Y832" s="105"/>
      <c r="Z832" s="105"/>
      <c r="AA832" s="105"/>
      <c r="AB832" s="105"/>
      <c r="AC832" s="105"/>
      <c r="AD832" s="105"/>
      <c r="AE832" s="105"/>
      <c r="AF832" s="105"/>
      <c r="AG832" s="105"/>
      <c r="AH832" s="105"/>
      <c r="AI832" s="105"/>
      <c r="AJ832" s="105"/>
      <c r="AK832" s="105"/>
      <c r="AL832" s="105"/>
      <c r="AM832" s="105"/>
      <c r="AN832" s="105"/>
      <c r="AO832" s="105"/>
    </row>
    <row r="833" ht="15.75" customHeight="1">
      <c r="A833" s="105"/>
      <c r="B833" s="105"/>
      <c r="C833" s="105"/>
      <c r="D833" s="105"/>
      <c r="E833" s="105"/>
      <c r="F833" s="120"/>
      <c r="G833" s="105"/>
      <c r="H833" s="105"/>
      <c r="I833" s="105"/>
      <c r="J833" s="105"/>
      <c r="K833" s="105"/>
      <c r="L833" s="105"/>
      <c r="M833" s="105"/>
      <c r="N833" s="105"/>
      <c r="O833" s="105"/>
      <c r="P833" s="105"/>
      <c r="Q833" s="105"/>
      <c r="R833" s="105"/>
      <c r="S833" s="105"/>
      <c r="T833" s="105"/>
      <c r="U833" s="105"/>
      <c r="V833" s="105"/>
      <c r="W833" s="105"/>
      <c r="X833" s="105"/>
      <c r="Y833" s="105"/>
      <c r="Z833" s="105"/>
      <c r="AA833" s="105"/>
      <c r="AB833" s="105"/>
      <c r="AC833" s="105"/>
      <c r="AD833" s="105"/>
      <c r="AE833" s="105"/>
      <c r="AF833" s="105"/>
      <c r="AG833" s="105"/>
      <c r="AH833" s="105"/>
      <c r="AI833" s="105"/>
      <c r="AJ833" s="105"/>
      <c r="AK833" s="105"/>
      <c r="AL833" s="105"/>
      <c r="AM833" s="105"/>
      <c r="AN833" s="105"/>
      <c r="AO833" s="105"/>
    </row>
    <row r="834" ht="15.75" customHeight="1">
      <c r="A834" s="105"/>
      <c r="B834" s="105"/>
      <c r="C834" s="105"/>
      <c r="D834" s="105"/>
      <c r="E834" s="105"/>
      <c r="F834" s="120"/>
      <c r="G834" s="105"/>
      <c r="H834" s="105"/>
      <c r="I834" s="105"/>
      <c r="J834" s="105"/>
      <c r="K834" s="105"/>
      <c r="L834" s="105"/>
      <c r="M834" s="105"/>
      <c r="N834" s="105"/>
      <c r="O834" s="105"/>
      <c r="P834" s="105"/>
      <c r="Q834" s="105"/>
      <c r="R834" s="105"/>
      <c r="S834" s="105"/>
      <c r="T834" s="105"/>
      <c r="U834" s="105"/>
      <c r="V834" s="105"/>
      <c r="W834" s="105"/>
      <c r="X834" s="105"/>
      <c r="Y834" s="105"/>
      <c r="Z834" s="105"/>
      <c r="AA834" s="105"/>
      <c r="AB834" s="105"/>
      <c r="AC834" s="105"/>
      <c r="AD834" s="105"/>
      <c r="AE834" s="105"/>
      <c r="AF834" s="105"/>
      <c r="AG834" s="105"/>
      <c r="AH834" s="105"/>
      <c r="AI834" s="105"/>
      <c r="AJ834" s="105"/>
      <c r="AK834" s="105"/>
      <c r="AL834" s="105"/>
      <c r="AM834" s="105"/>
      <c r="AN834" s="105"/>
      <c r="AO834" s="105"/>
    </row>
    <row r="835" ht="15.75" customHeight="1">
      <c r="A835" s="105"/>
      <c r="B835" s="105"/>
      <c r="C835" s="105"/>
      <c r="D835" s="105"/>
      <c r="E835" s="105"/>
      <c r="F835" s="120"/>
      <c r="G835" s="105"/>
      <c r="H835" s="105"/>
      <c r="I835" s="105"/>
      <c r="J835" s="105"/>
      <c r="K835" s="105"/>
      <c r="L835" s="105"/>
      <c r="M835" s="105"/>
      <c r="N835" s="105"/>
      <c r="O835" s="105"/>
      <c r="P835" s="105"/>
      <c r="Q835" s="105"/>
      <c r="R835" s="105"/>
      <c r="S835" s="105"/>
      <c r="T835" s="105"/>
      <c r="U835" s="105"/>
      <c r="V835" s="105"/>
      <c r="W835" s="105"/>
      <c r="X835" s="105"/>
      <c r="Y835" s="105"/>
      <c r="Z835" s="105"/>
      <c r="AA835" s="105"/>
      <c r="AB835" s="105"/>
      <c r="AC835" s="105"/>
      <c r="AD835" s="105"/>
      <c r="AE835" s="105"/>
      <c r="AF835" s="105"/>
      <c r="AG835" s="105"/>
      <c r="AH835" s="105"/>
      <c r="AI835" s="105"/>
      <c r="AJ835" s="105"/>
      <c r="AK835" s="105"/>
      <c r="AL835" s="105"/>
      <c r="AM835" s="105"/>
      <c r="AN835" s="105"/>
      <c r="AO835" s="105"/>
    </row>
    <row r="836" ht="15.75" customHeight="1">
      <c r="A836" s="105"/>
      <c r="B836" s="105"/>
      <c r="C836" s="105"/>
      <c r="D836" s="105"/>
      <c r="E836" s="105"/>
      <c r="F836" s="120"/>
      <c r="G836" s="105"/>
      <c r="H836" s="105"/>
      <c r="I836" s="105"/>
      <c r="J836" s="105"/>
      <c r="K836" s="105"/>
      <c r="L836" s="105"/>
      <c r="M836" s="105"/>
      <c r="N836" s="105"/>
      <c r="O836" s="105"/>
      <c r="P836" s="105"/>
      <c r="Q836" s="105"/>
      <c r="R836" s="105"/>
      <c r="S836" s="105"/>
      <c r="T836" s="105"/>
      <c r="U836" s="105"/>
      <c r="V836" s="105"/>
      <c r="W836" s="105"/>
      <c r="X836" s="105"/>
      <c r="Y836" s="105"/>
      <c r="Z836" s="105"/>
      <c r="AA836" s="105"/>
      <c r="AB836" s="105"/>
      <c r="AC836" s="105"/>
      <c r="AD836" s="105"/>
      <c r="AE836" s="105"/>
      <c r="AF836" s="105"/>
      <c r="AG836" s="105"/>
      <c r="AH836" s="105"/>
      <c r="AI836" s="105"/>
      <c r="AJ836" s="105"/>
      <c r="AK836" s="105"/>
      <c r="AL836" s="105"/>
      <c r="AM836" s="105"/>
      <c r="AN836" s="105"/>
      <c r="AO836" s="105"/>
    </row>
    <row r="837" ht="15.75" customHeight="1">
      <c r="A837" s="105"/>
      <c r="B837" s="105"/>
      <c r="C837" s="105"/>
      <c r="D837" s="105"/>
      <c r="E837" s="105"/>
      <c r="F837" s="120"/>
      <c r="G837" s="105"/>
      <c r="H837" s="105"/>
      <c r="I837" s="105"/>
      <c r="J837" s="105"/>
      <c r="K837" s="105"/>
      <c r="L837" s="105"/>
      <c r="M837" s="105"/>
      <c r="N837" s="105"/>
      <c r="O837" s="105"/>
      <c r="P837" s="105"/>
      <c r="Q837" s="105"/>
      <c r="R837" s="105"/>
      <c r="S837" s="105"/>
      <c r="T837" s="105"/>
      <c r="U837" s="105"/>
      <c r="V837" s="105"/>
      <c r="W837" s="105"/>
      <c r="X837" s="105"/>
      <c r="Y837" s="105"/>
      <c r="Z837" s="105"/>
      <c r="AA837" s="105"/>
      <c r="AB837" s="105"/>
      <c r="AC837" s="105"/>
      <c r="AD837" s="105"/>
      <c r="AE837" s="105"/>
      <c r="AF837" s="105"/>
      <c r="AG837" s="105"/>
      <c r="AH837" s="105"/>
      <c r="AI837" s="105"/>
      <c r="AJ837" s="105"/>
      <c r="AK837" s="105"/>
      <c r="AL837" s="105"/>
      <c r="AM837" s="105"/>
      <c r="AN837" s="105"/>
      <c r="AO837" s="105"/>
    </row>
    <row r="838" ht="15.75" customHeight="1">
      <c r="A838" s="105"/>
      <c r="B838" s="105"/>
      <c r="C838" s="105"/>
      <c r="D838" s="105"/>
      <c r="E838" s="105"/>
      <c r="F838" s="120"/>
      <c r="G838" s="105"/>
      <c r="H838" s="105"/>
      <c r="I838" s="105"/>
      <c r="J838" s="105"/>
      <c r="K838" s="105"/>
      <c r="L838" s="105"/>
      <c r="M838" s="105"/>
      <c r="N838" s="105"/>
      <c r="O838" s="105"/>
      <c r="P838" s="105"/>
      <c r="Q838" s="105"/>
      <c r="R838" s="105"/>
      <c r="S838" s="105"/>
      <c r="T838" s="105"/>
      <c r="U838" s="105"/>
      <c r="V838" s="105"/>
      <c r="W838" s="105"/>
      <c r="X838" s="105"/>
      <c r="Y838" s="105"/>
      <c r="Z838" s="105"/>
      <c r="AA838" s="105"/>
      <c r="AB838" s="105"/>
      <c r="AC838" s="105"/>
      <c r="AD838" s="105"/>
      <c r="AE838" s="105"/>
      <c r="AF838" s="105"/>
      <c r="AG838" s="105"/>
      <c r="AH838" s="105"/>
      <c r="AI838" s="105"/>
      <c r="AJ838" s="105"/>
      <c r="AK838" s="105"/>
      <c r="AL838" s="105"/>
      <c r="AM838" s="105"/>
      <c r="AN838" s="105"/>
      <c r="AO838" s="105"/>
    </row>
    <row r="839" ht="15.75" customHeight="1">
      <c r="A839" s="105"/>
      <c r="B839" s="105"/>
      <c r="C839" s="105"/>
      <c r="D839" s="105"/>
      <c r="E839" s="105"/>
      <c r="F839" s="120"/>
      <c r="G839" s="105"/>
      <c r="H839" s="105"/>
      <c r="I839" s="105"/>
      <c r="J839" s="105"/>
      <c r="K839" s="105"/>
      <c r="L839" s="105"/>
      <c r="M839" s="105"/>
      <c r="N839" s="105"/>
      <c r="O839" s="105"/>
      <c r="P839" s="105"/>
      <c r="Q839" s="105"/>
      <c r="R839" s="105"/>
      <c r="S839" s="105"/>
      <c r="T839" s="105"/>
      <c r="U839" s="105"/>
      <c r="V839" s="105"/>
      <c r="W839" s="105"/>
      <c r="X839" s="105"/>
      <c r="Y839" s="105"/>
      <c r="Z839" s="105"/>
      <c r="AA839" s="105"/>
      <c r="AB839" s="105"/>
      <c r="AC839" s="105"/>
      <c r="AD839" s="105"/>
      <c r="AE839" s="105"/>
      <c r="AF839" s="105"/>
      <c r="AG839" s="105"/>
      <c r="AH839" s="105"/>
      <c r="AI839" s="105"/>
      <c r="AJ839" s="105"/>
      <c r="AK839" s="105"/>
      <c r="AL839" s="105"/>
      <c r="AM839" s="105"/>
      <c r="AN839" s="105"/>
      <c r="AO839" s="105"/>
    </row>
    <row r="840" ht="15.75" customHeight="1">
      <c r="A840" s="105"/>
      <c r="B840" s="105"/>
      <c r="C840" s="105"/>
      <c r="D840" s="105"/>
      <c r="E840" s="105"/>
      <c r="F840" s="120"/>
      <c r="G840" s="105"/>
      <c r="H840" s="105"/>
      <c r="I840" s="105"/>
      <c r="J840" s="105"/>
      <c r="K840" s="105"/>
      <c r="L840" s="105"/>
      <c r="M840" s="105"/>
      <c r="N840" s="105"/>
      <c r="O840" s="105"/>
      <c r="P840" s="105"/>
      <c r="Q840" s="105"/>
      <c r="R840" s="105"/>
      <c r="S840" s="105"/>
      <c r="T840" s="105"/>
      <c r="U840" s="105"/>
      <c r="V840" s="105"/>
      <c r="W840" s="105"/>
      <c r="X840" s="105"/>
      <c r="Y840" s="105"/>
      <c r="Z840" s="105"/>
      <c r="AA840" s="105"/>
      <c r="AB840" s="105"/>
      <c r="AC840" s="105"/>
      <c r="AD840" s="105"/>
      <c r="AE840" s="105"/>
      <c r="AF840" s="105"/>
      <c r="AG840" s="105"/>
      <c r="AH840" s="105"/>
      <c r="AI840" s="105"/>
      <c r="AJ840" s="105"/>
      <c r="AK840" s="105"/>
      <c r="AL840" s="105"/>
      <c r="AM840" s="105"/>
      <c r="AN840" s="105"/>
      <c r="AO840" s="105"/>
    </row>
    <row r="841" ht="15.75" customHeight="1">
      <c r="A841" s="105"/>
      <c r="B841" s="105"/>
      <c r="C841" s="105"/>
      <c r="D841" s="105"/>
      <c r="E841" s="105"/>
      <c r="F841" s="120"/>
      <c r="G841" s="105"/>
      <c r="H841" s="105"/>
      <c r="I841" s="105"/>
      <c r="J841" s="105"/>
      <c r="K841" s="105"/>
      <c r="L841" s="105"/>
      <c r="M841" s="105"/>
      <c r="N841" s="105"/>
      <c r="O841" s="105"/>
      <c r="P841" s="105"/>
      <c r="Q841" s="105"/>
      <c r="R841" s="105"/>
      <c r="S841" s="105"/>
      <c r="T841" s="105"/>
      <c r="U841" s="105"/>
      <c r="V841" s="105"/>
      <c r="W841" s="105"/>
      <c r="X841" s="105"/>
      <c r="Y841" s="105"/>
      <c r="Z841" s="105"/>
      <c r="AA841" s="105"/>
      <c r="AB841" s="105"/>
      <c r="AC841" s="105"/>
      <c r="AD841" s="105"/>
      <c r="AE841" s="105"/>
      <c r="AF841" s="105"/>
      <c r="AG841" s="105"/>
      <c r="AH841" s="105"/>
      <c r="AI841" s="105"/>
      <c r="AJ841" s="105"/>
      <c r="AK841" s="105"/>
      <c r="AL841" s="105"/>
      <c r="AM841" s="105"/>
      <c r="AN841" s="105"/>
      <c r="AO841" s="105"/>
    </row>
    <row r="842" ht="15.75" customHeight="1">
      <c r="A842" s="105"/>
      <c r="B842" s="105"/>
      <c r="C842" s="105"/>
      <c r="D842" s="105"/>
      <c r="E842" s="105"/>
      <c r="F842" s="120"/>
      <c r="G842" s="105"/>
      <c r="H842" s="105"/>
      <c r="I842" s="105"/>
      <c r="J842" s="105"/>
      <c r="K842" s="105"/>
      <c r="L842" s="105"/>
      <c r="M842" s="105"/>
      <c r="N842" s="105"/>
      <c r="O842" s="105"/>
      <c r="P842" s="105"/>
      <c r="Q842" s="105"/>
      <c r="R842" s="105"/>
      <c r="S842" s="105"/>
      <c r="T842" s="105"/>
      <c r="U842" s="105"/>
      <c r="V842" s="105"/>
      <c r="W842" s="105"/>
      <c r="X842" s="105"/>
      <c r="Y842" s="105"/>
      <c r="Z842" s="105"/>
      <c r="AA842" s="105"/>
      <c r="AB842" s="105"/>
      <c r="AC842" s="105"/>
      <c r="AD842" s="105"/>
      <c r="AE842" s="105"/>
      <c r="AF842" s="105"/>
      <c r="AG842" s="105"/>
      <c r="AH842" s="105"/>
      <c r="AI842" s="105"/>
      <c r="AJ842" s="105"/>
      <c r="AK842" s="105"/>
      <c r="AL842" s="105"/>
      <c r="AM842" s="105"/>
      <c r="AN842" s="105"/>
      <c r="AO842" s="105"/>
    </row>
    <row r="843" ht="15.75" customHeight="1">
      <c r="A843" s="105"/>
      <c r="B843" s="105"/>
      <c r="C843" s="105"/>
      <c r="D843" s="105"/>
      <c r="E843" s="105"/>
      <c r="F843" s="120"/>
      <c r="G843" s="105"/>
      <c r="H843" s="105"/>
      <c r="I843" s="105"/>
      <c r="J843" s="105"/>
      <c r="K843" s="105"/>
      <c r="L843" s="105"/>
      <c r="M843" s="105"/>
      <c r="N843" s="105"/>
      <c r="O843" s="105"/>
      <c r="P843" s="105"/>
      <c r="Q843" s="105"/>
      <c r="R843" s="105"/>
      <c r="S843" s="105"/>
      <c r="T843" s="105"/>
      <c r="U843" s="105"/>
      <c r="V843" s="105"/>
      <c r="W843" s="105"/>
      <c r="X843" s="105"/>
      <c r="Y843" s="105"/>
      <c r="Z843" s="105"/>
      <c r="AA843" s="105"/>
      <c r="AB843" s="105"/>
      <c r="AC843" s="105"/>
      <c r="AD843" s="105"/>
      <c r="AE843" s="105"/>
      <c r="AF843" s="105"/>
      <c r="AG843" s="105"/>
      <c r="AH843" s="105"/>
      <c r="AI843" s="105"/>
      <c r="AJ843" s="105"/>
      <c r="AK843" s="105"/>
      <c r="AL843" s="105"/>
      <c r="AM843" s="105"/>
      <c r="AN843" s="105"/>
      <c r="AO843" s="105"/>
    </row>
    <row r="844" ht="15.75" customHeight="1">
      <c r="A844" s="105"/>
      <c r="B844" s="105"/>
      <c r="C844" s="105"/>
      <c r="D844" s="105"/>
      <c r="E844" s="105"/>
      <c r="F844" s="120"/>
      <c r="G844" s="105"/>
      <c r="H844" s="105"/>
      <c r="I844" s="105"/>
      <c r="J844" s="105"/>
      <c r="K844" s="105"/>
      <c r="L844" s="105"/>
      <c r="M844" s="105"/>
      <c r="N844" s="105"/>
      <c r="O844" s="105"/>
      <c r="P844" s="105"/>
      <c r="Q844" s="105"/>
      <c r="R844" s="105"/>
      <c r="S844" s="105"/>
      <c r="T844" s="105"/>
      <c r="U844" s="105"/>
      <c r="V844" s="105"/>
      <c r="W844" s="105"/>
      <c r="X844" s="105"/>
      <c r="Y844" s="105"/>
      <c r="Z844" s="105"/>
      <c r="AA844" s="105"/>
      <c r="AB844" s="105"/>
      <c r="AC844" s="105"/>
      <c r="AD844" s="105"/>
      <c r="AE844" s="105"/>
      <c r="AF844" s="105"/>
      <c r="AG844" s="105"/>
      <c r="AH844" s="105"/>
      <c r="AI844" s="105"/>
      <c r="AJ844" s="105"/>
      <c r="AK844" s="105"/>
      <c r="AL844" s="105"/>
      <c r="AM844" s="105"/>
      <c r="AN844" s="105"/>
      <c r="AO844" s="105"/>
    </row>
    <row r="845" ht="15.75" customHeight="1">
      <c r="A845" s="105"/>
      <c r="B845" s="105"/>
      <c r="C845" s="105"/>
      <c r="D845" s="105"/>
      <c r="E845" s="105"/>
      <c r="F845" s="120"/>
      <c r="G845" s="105"/>
      <c r="H845" s="105"/>
      <c r="I845" s="105"/>
      <c r="J845" s="105"/>
      <c r="K845" s="105"/>
      <c r="L845" s="105"/>
      <c r="M845" s="105"/>
      <c r="N845" s="105"/>
      <c r="O845" s="105"/>
      <c r="P845" s="105"/>
      <c r="Q845" s="105"/>
      <c r="R845" s="105"/>
      <c r="S845" s="105"/>
      <c r="T845" s="105"/>
      <c r="U845" s="105"/>
      <c r="V845" s="105"/>
      <c r="W845" s="105"/>
      <c r="X845" s="105"/>
      <c r="Y845" s="105"/>
      <c r="Z845" s="105"/>
      <c r="AA845" s="105"/>
      <c r="AB845" s="105"/>
      <c r="AC845" s="105"/>
      <c r="AD845" s="105"/>
      <c r="AE845" s="105"/>
      <c r="AF845" s="105"/>
      <c r="AG845" s="105"/>
      <c r="AH845" s="105"/>
      <c r="AI845" s="105"/>
      <c r="AJ845" s="105"/>
      <c r="AK845" s="105"/>
      <c r="AL845" s="105"/>
      <c r="AM845" s="105"/>
      <c r="AN845" s="105"/>
      <c r="AO845" s="105"/>
    </row>
    <row r="846" ht="15.75" customHeight="1">
      <c r="A846" s="105"/>
      <c r="B846" s="105"/>
      <c r="C846" s="105"/>
      <c r="D846" s="105"/>
      <c r="E846" s="105"/>
      <c r="F846" s="120"/>
      <c r="G846" s="105"/>
      <c r="H846" s="105"/>
      <c r="I846" s="105"/>
      <c r="J846" s="105"/>
      <c r="K846" s="105"/>
      <c r="L846" s="105"/>
      <c r="M846" s="105"/>
      <c r="N846" s="105"/>
      <c r="O846" s="105"/>
      <c r="P846" s="105"/>
      <c r="Q846" s="105"/>
      <c r="R846" s="105"/>
      <c r="S846" s="105"/>
      <c r="T846" s="105"/>
      <c r="U846" s="105"/>
      <c r="V846" s="105"/>
      <c r="W846" s="105"/>
      <c r="X846" s="105"/>
      <c r="Y846" s="105"/>
      <c r="Z846" s="105"/>
      <c r="AA846" s="105"/>
      <c r="AB846" s="105"/>
      <c r="AC846" s="105"/>
      <c r="AD846" s="105"/>
      <c r="AE846" s="105"/>
      <c r="AF846" s="105"/>
      <c r="AG846" s="105"/>
      <c r="AH846" s="105"/>
      <c r="AI846" s="105"/>
      <c r="AJ846" s="105"/>
      <c r="AK846" s="105"/>
      <c r="AL846" s="105"/>
      <c r="AM846" s="105"/>
      <c r="AN846" s="105"/>
      <c r="AO846" s="105"/>
    </row>
    <row r="847" ht="15.75" customHeight="1">
      <c r="A847" s="105"/>
      <c r="B847" s="105"/>
      <c r="C847" s="105"/>
      <c r="D847" s="105"/>
      <c r="E847" s="105"/>
      <c r="F847" s="120"/>
      <c r="G847" s="105"/>
      <c r="H847" s="105"/>
      <c r="I847" s="105"/>
      <c r="J847" s="105"/>
      <c r="K847" s="105"/>
      <c r="L847" s="105"/>
      <c r="M847" s="105"/>
      <c r="N847" s="105"/>
      <c r="O847" s="105"/>
      <c r="P847" s="105"/>
      <c r="Q847" s="105"/>
      <c r="R847" s="105"/>
      <c r="S847" s="105"/>
      <c r="T847" s="105"/>
      <c r="U847" s="105"/>
      <c r="V847" s="105"/>
      <c r="W847" s="105"/>
      <c r="X847" s="105"/>
      <c r="Y847" s="105"/>
      <c r="Z847" s="105"/>
      <c r="AA847" s="105"/>
      <c r="AB847" s="105"/>
      <c r="AC847" s="105"/>
      <c r="AD847" s="105"/>
      <c r="AE847" s="105"/>
      <c r="AF847" s="105"/>
      <c r="AG847" s="105"/>
      <c r="AH847" s="105"/>
      <c r="AI847" s="105"/>
      <c r="AJ847" s="105"/>
      <c r="AK847" s="105"/>
      <c r="AL847" s="105"/>
      <c r="AM847" s="105"/>
      <c r="AN847" s="105"/>
      <c r="AO847" s="105"/>
    </row>
    <row r="848" ht="15.75" customHeight="1">
      <c r="A848" s="105"/>
      <c r="B848" s="105"/>
      <c r="C848" s="105"/>
      <c r="D848" s="105"/>
      <c r="E848" s="105"/>
      <c r="F848" s="120"/>
      <c r="G848" s="105"/>
      <c r="H848" s="105"/>
      <c r="I848" s="105"/>
      <c r="J848" s="105"/>
      <c r="K848" s="105"/>
      <c r="L848" s="105"/>
      <c r="M848" s="105"/>
      <c r="N848" s="105"/>
      <c r="O848" s="105"/>
      <c r="P848" s="105"/>
      <c r="Q848" s="105"/>
      <c r="R848" s="105"/>
      <c r="S848" s="105"/>
      <c r="T848" s="105"/>
      <c r="U848" s="105"/>
      <c r="V848" s="105"/>
      <c r="W848" s="105"/>
      <c r="X848" s="105"/>
      <c r="Y848" s="105"/>
      <c r="Z848" s="105"/>
      <c r="AA848" s="105"/>
      <c r="AB848" s="105"/>
      <c r="AC848" s="105"/>
      <c r="AD848" s="105"/>
      <c r="AE848" s="105"/>
      <c r="AF848" s="105"/>
      <c r="AG848" s="105"/>
      <c r="AH848" s="105"/>
      <c r="AI848" s="105"/>
      <c r="AJ848" s="105"/>
      <c r="AK848" s="105"/>
      <c r="AL848" s="105"/>
      <c r="AM848" s="105"/>
      <c r="AN848" s="105"/>
      <c r="AO848" s="105"/>
    </row>
    <row r="849" ht="15.75" customHeight="1">
      <c r="A849" s="105"/>
      <c r="B849" s="105"/>
      <c r="C849" s="105"/>
      <c r="D849" s="105"/>
      <c r="E849" s="105"/>
      <c r="F849" s="120"/>
      <c r="G849" s="105"/>
      <c r="H849" s="105"/>
      <c r="I849" s="105"/>
      <c r="J849" s="105"/>
      <c r="K849" s="105"/>
      <c r="L849" s="105"/>
      <c r="M849" s="105"/>
      <c r="N849" s="105"/>
      <c r="O849" s="105"/>
      <c r="P849" s="105"/>
      <c r="Q849" s="105"/>
      <c r="R849" s="105"/>
      <c r="S849" s="105"/>
      <c r="T849" s="105"/>
      <c r="U849" s="105"/>
      <c r="V849" s="105"/>
      <c r="W849" s="105"/>
      <c r="X849" s="105"/>
      <c r="Y849" s="105"/>
      <c r="Z849" s="105"/>
      <c r="AA849" s="105"/>
      <c r="AB849" s="105"/>
      <c r="AC849" s="105"/>
      <c r="AD849" s="105"/>
      <c r="AE849" s="105"/>
      <c r="AF849" s="105"/>
      <c r="AG849" s="105"/>
      <c r="AH849" s="105"/>
      <c r="AI849" s="105"/>
      <c r="AJ849" s="105"/>
      <c r="AK849" s="105"/>
      <c r="AL849" s="105"/>
      <c r="AM849" s="105"/>
      <c r="AN849" s="105"/>
      <c r="AO849" s="105"/>
    </row>
    <row r="850" ht="15.75" customHeight="1">
      <c r="A850" s="105"/>
      <c r="B850" s="105"/>
      <c r="C850" s="105"/>
      <c r="D850" s="105"/>
      <c r="E850" s="105"/>
      <c r="F850" s="120"/>
      <c r="G850" s="105"/>
      <c r="H850" s="105"/>
      <c r="I850" s="105"/>
      <c r="J850" s="105"/>
      <c r="K850" s="105"/>
      <c r="L850" s="105"/>
      <c r="M850" s="105"/>
      <c r="N850" s="105"/>
      <c r="O850" s="105"/>
      <c r="P850" s="105"/>
      <c r="Q850" s="105"/>
      <c r="R850" s="105"/>
      <c r="S850" s="105"/>
      <c r="T850" s="105"/>
      <c r="U850" s="105"/>
      <c r="V850" s="105"/>
      <c r="W850" s="105"/>
      <c r="X850" s="105"/>
      <c r="Y850" s="105"/>
      <c r="Z850" s="105"/>
      <c r="AA850" s="105"/>
      <c r="AB850" s="105"/>
      <c r="AC850" s="105"/>
      <c r="AD850" s="105"/>
      <c r="AE850" s="105"/>
      <c r="AF850" s="105"/>
      <c r="AG850" s="105"/>
      <c r="AH850" s="105"/>
      <c r="AI850" s="105"/>
      <c r="AJ850" s="105"/>
      <c r="AK850" s="105"/>
      <c r="AL850" s="105"/>
      <c r="AM850" s="105"/>
      <c r="AN850" s="105"/>
      <c r="AO850" s="105"/>
    </row>
    <row r="851" ht="15.75" customHeight="1">
      <c r="A851" s="105"/>
      <c r="B851" s="105"/>
      <c r="C851" s="105"/>
      <c r="D851" s="105"/>
      <c r="E851" s="105"/>
      <c r="F851" s="120"/>
      <c r="G851" s="105"/>
      <c r="H851" s="105"/>
      <c r="I851" s="105"/>
      <c r="J851" s="105"/>
      <c r="K851" s="105"/>
      <c r="L851" s="105"/>
      <c r="M851" s="105"/>
      <c r="N851" s="105"/>
      <c r="O851" s="105"/>
      <c r="P851" s="105"/>
      <c r="Q851" s="105"/>
      <c r="R851" s="105"/>
      <c r="S851" s="105"/>
      <c r="T851" s="105"/>
      <c r="U851" s="105"/>
      <c r="V851" s="105"/>
      <c r="W851" s="105"/>
      <c r="X851" s="105"/>
      <c r="Y851" s="105"/>
      <c r="Z851" s="105"/>
      <c r="AA851" s="105"/>
      <c r="AB851" s="105"/>
      <c r="AC851" s="105"/>
      <c r="AD851" s="105"/>
      <c r="AE851" s="105"/>
      <c r="AF851" s="105"/>
      <c r="AG851" s="105"/>
      <c r="AH851" s="105"/>
      <c r="AI851" s="105"/>
      <c r="AJ851" s="105"/>
      <c r="AK851" s="105"/>
      <c r="AL851" s="105"/>
      <c r="AM851" s="105"/>
      <c r="AN851" s="105"/>
      <c r="AO851" s="105"/>
    </row>
    <row r="852" ht="15.75" customHeight="1">
      <c r="A852" s="105"/>
      <c r="B852" s="105"/>
      <c r="C852" s="105"/>
      <c r="D852" s="105"/>
      <c r="E852" s="105"/>
      <c r="F852" s="120"/>
      <c r="G852" s="105"/>
      <c r="H852" s="105"/>
      <c r="I852" s="105"/>
      <c r="J852" s="105"/>
      <c r="K852" s="105"/>
      <c r="L852" s="105"/>
      <c r="M852" s="105"/>
      <c r="N852" s="105"/>
      <c r="O852" s="105"/>
      <c r="P852" s="105"/>
      <c r="Q852" s="105"/>
      <c r="R852" s="105"/>
      <c r="S852" s="105"/>
      <c r="T852" s="105"/>
      <c r="U852" s="105"/>
      <c r="V852" s="105"/>
      <c r="W852" s="105"/>
      <c r="X852" s="105"/>
      <c r="Y852" s="105"/>
      <c r="Z852" s="105"/>
      <c r="AA852" s="105"/>
      <c r="AB852" s="105"/>
      <c r="AC852" s="105"/>
      <c r="AD852" s="105"/>
      <c r="AE852" s="105"/>
      <c r="AF852" s="105"/>
      <c r="AG852" s="105"/>
      <c r="AH852" s="105"/>
      <c r="AI852" s="105"/>
      <c r="AJ852" s="105"/>
      <c r="AK852" s="105"/>
      <c r="AL852" s="105"/>
      <c r="AM852" s="105"/>
      <c r="AN852" s="105"/>
      <c r="AO852" s="105"/>
    </row>
    <row r="853" ht="15.75" customHeight="1">
      <c r="A853" s="105"/>
      <c r="B853" s="105"/>
      <c r="C853" s="105"/>
      <c r="D853" s="105"/>
      <c r="E853" s="105"/>
      <c r="F853" s="120"/>
      <c r="G853" s="105"/>
      <c r="H853" s="105"/>
      <c r="I853" s="105"/>
      <c r="J853" s="105"/>
      <c r="K853" s="105"/>
      <c r="L853" s="105"/>
      <c r="M853" s="105"/>
      <c r="N853" s="105"/>
      <c r="O853" s="105"/>
      <c r="P853" s="105"/>
      <c r="Q853" s="105"/>
      <c r="R853" s="105"/>
      <c r="S853" s="105"/>
      <c r="T853" s="105"/>
      <c r="U853" s="105"/>
      <c r="V853" s="105"/>
      <c r="W853" s="105"/>
      <c r="X853" s="105"/>
      <c r="Y853" s="105"/>
      <c r="Z853" s="105"/>
      <c r="AA853" s="105"/>
      <c r="AB853" s="105"/>
      <c r="AC853" s="105"/>
      <c r="AD853" s="105"/>
      <c r="AE853" s="105"/>
      <c r="AF853" s="105"/>
      <c r="AG853" s="105"/>
      <c r="AH853" s="105"/>
      <c r="AI853" s="105"/>
      <c r="AJ853" s="105"/>
      <c r="AK853" s="105"/>
      <c r="AL853" s="105"/>
      <c r="AM853" s="105"/>
      <c r="AN853" s="105"/>
      <c r="AO853" s="105"/>
    </row>
    <row r="854" ht="15.75" customHeight="1">
      <c r="A854" s="105"/>
      <c r="B854" s="105"/>
      <c r="C854" s="105"/>
      <c r="D854" s="105"/>
      <c r="E854" s="105"/>
      <c r="F854" s="120"/>
      <c r="G854" s="105"/>
      <c r="H854" s="105"/>
      <c r="I854" s="105"/>
      <c r="J854" s="105"/>
      <c r="K854" s="105"/>
      <c r="L854" s="105"/>
      <c r="M854" s="105"/>
      <c r="N854" s="105"/>
      <c r="O854" s="105"/>
      <c r="P854" s="105"/>
      <c r="Q854" s="105"/>
      <c r="R854" s="105"/>
      <c r="S854" s="105"/>
      <c r="T854" s="105"/>
      <c r="U854" s="105"/>
      <c r="V854" s="105"/>
      <c r="W854" s="105"/>
      <c r="X854" s="105"/>
      <c r="Y854" s="105"/>
      <c r="Z854" s="105"/>
      <c r="AA854" s="105"/>
      <c r="AB854" s="105"/>
      <c r="AC854" s="105"/>
      <c r="AD854" s="105"/>
      <c r="AE854" s="105"/>
      <c r="AF854" s="105"/>
      <c r="AG854" s="105"/>
      <c r="AH854" s="105"/>
      <c r="AI854" s="105"/>
      <c r="AJ854" s="105"/>
      <c r="AK854" s="105"/>
      <c r="AL854" s="105"/>
      <c r="AM854" s="105"/>
      <c r="AN854" s="105"/>
      <c r="AO854" s="105"/>
    </row>
    <row r="855" ht="15.75" customHeight="1">
      <c r="A855" s="105"/>
      <c r="B855" s="105"/>
      <c r="C855" s="105"/>
      <c r="D855" s="105"/>
      <c r="E855" s="105"/>
      <c r="F855" s="120"/>
      <c r="G855" s="105"/>
      <c r="H855" s="105"/>
      <c r="I855" s="105"/>
      <c r="J855" s="105"/>
      <c r="K855" s="105"/>
      <c r="L855" s="105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  <c r="AA855" s="105"/>
      <c r="AB855" s="105"/>
      <c r="AC855" s="105"/>
      <c r="AD855" s="105"/>
      <c r="AE855" s="105"/>
      <c r="AF855" s="105"/>
      <c r="AG855" s="105"/>
      <c r="AH855" s="105"/>
      <c r="AI855" s="105"/>
      <c r="AJ855" s="105"/>
      <c r="AK855" s="105"/>
      <c r="AL855" s="105"/>
      <c r="AM855" s="105"/>
      <c r="AN855" s="105"/>
      <c r="AO855" s="105"/>
    </row>
    <row r="856" ht="15.75" customHeight="1">
      <c r="A856" s="105"/>
      <c r="B856" s="105"/>
      <c r="C856" s="105"/>
      <c r="D856" s="105"/>
      <c r="E856" s="105"/>
      <c r="F856" s="120"/>
      <c r="G856" s="105"/>
      <c r="H856" s="105"/>
      <c r="I856" s="105"/>
      <c r="J856" s="105"/>
      <c r="K856" s="105"/>
      <c r="L856" s="105"/>
      <c r="M856" s="105"/>
      <c r="N856" s="105"/>
      <c r="O856" s="105"/>
      <c r="P856" s="105"/>
      <c r="Q856" s="105"/>
      <c r="R856" s="105"/>
      <c r="S856" s="105"/>
      <c r="T856" s="105"/>
      <c r="U856" s="105"/>
      <c r="V856" s="105"/>
      <c r="W856" s="105"/>
      <c r="X856" s="105"/>
      <c r="Y856" s="105"/>
      <c r="Z856" s="105"/>
      <c r="AA856" s="105"/>
      <c r="AB856" s="105"/>
      <c r="AC856" s="105"/>
      <c r="AD856" s="105"/>
      <c r="AE856" s="105"/>
      <c r="AF856" s="105"/>
      <c r="AG856" s="105"/>
      <c r="AH856" s="105"/>
      <c r="AI856" s="105"/>
      <c r="AJ856" s="105"/>
      <c r="AK856" s="105"/>
      <c r="AL856" s="105"/>
      <c r="AM856" s="105"/>
      <c r="AN856" s="105"/>
      <c r="AO856" s="105"/>
    </row>
    <row r="857" ht="15.75" customHeight="1">
      <c r="A857" s="105"/>
      <c r="B857" s="105"/>
      <c r="C857" s="105"/>
      <c r="D857" s="105"/>
      <c r="E857" s="105"/>
      <c r="F857" s="120"/>
      <c r="G857" s="105"/>
      <c r="H857" s="105"/>
      <c r="I857" s="105"/>
      <c r="J857" s="105"/>
      <c r="K857" s="105"/>
      <c r="L857" s="105"/>
      <c r="M857" s="105"/>
      <c r="N857" s="105"/>
      <c r="O857" s="105"/>
      <c r="P857" s="105"/>
      <c r="Q857" s="105"/>
      <c r="R857" s="105"/>
      <c r="S857" s="105"/>
      <c r="T857" s="105"/>
      <c r="U857" s="105"/>
      <c r="V857" s="105"/>
      <c r="W857" s="105"/>
      <c r="X857" s="105"/>
      <c r="Y857" s="105"/>
      <c r="Z857" s="105"/>
      <c r="AA857" s="105"/>
      <c r="AB857" s="105"/>
      <c r="AC857" s="105"/>
      <c r="AD857" s="105"/>
      <c r="AE857" s="105"/>
      <c r="AF857" s="105"/>
      <c r="AG857" s="105"/>
      <c r="AH857" s="105"/>
      <c r="AI857" s="105"/>
      <c r="AJ857" s="105"/>
      <c r="AK857" s="105"/>
      <c r="AL857" s="105"/>
      <c r="AM857" s="105"/>
      <c r="AN857" s="105"/>
      <c r="AO857" s="105"/>
    </row>
    <row r="858" ht="15.75" customHeight="1">
      <c r="A858" s="105"/>
      <c r="B858" s="105"/>
      <c r="C858" s="105"/>
      <c r="D858" s="105"/>
      <c r="E858" s="105"/>
      <c r="F858" s="120"/>
      <c r="G858" s="105"/>
      <c r="H858" s="105"/>
      <c r="I858" s="105"/>
      <c r="J858" s="105"/>
      <c r="K858" s="105"/>
      <c r="L858" s="105"/>
      <c r="M858" s="105"/>
      <c r="N858" s="105"/>
      <c r="O858" s="105"/>
      <c r="P858" s="105"/>
      <c r="Q858" s="105"/>
      <c r="R858" s="105"/>
      <c r="S858" s="105"/>
      <c r="T858" s="105"/>
      <c r="U858" s="105"/>
      <c r="V858" s="105"/>
      <c r="W858" s="105"/>
      <c r="X858" s="105"/>
      <c r="Y858" s="105"/>
      <c r="Z858" s="105"/>
      <c r="AA858" s="105"/>
      <c r="AB858" s="105"/>
      <c r="AC858" s="105"/>
      <c r="AD858" s="105"/>
      <c r="AE858" s="105"/>
      <c r="AF858" s="105"/>
      <c r="AG858" s="105"/>
      <c r="AH858" s="105"/>
      <c r="AI858" s="105"/>
      <c r="AJ858" s="105"/>
      <c r="AK858" s="105"/>
      <c r="AL858" s="105"/>
      <c r="AM858" s="105"/>
      <c r="AN858" s="105"/>
      <c r="AO858" s="105"/>
    </row>
    <row r="859" ht="15.75" customHeight="1">
      <c r="A859" s="105"/>
      <c r="B859" s="105"/>
      <c r="C859" s="105"/>
      <c r="D859" s="105"/>
      <c r="E859" s="105"/>
      <c r="F859" s="120"/>
      <c r="G859" s="105"/>
      <c r="H859" s="105"/>
      <c r="I859" s="105"/>
      <c r="J859" s="105"/>
      <c r="K859" s="105"/>
      <c r="L859" s="105"/>
      <c r="M859" s="105"/>
      <c r="N859" s="105"/>
      <c r="O859" s="105"/>
      <c r="P859" s="105"/>
      <c r="Q859" s="105"/>
      <c r="R859" s="105"/>
      <c r="S859" s="105"/>
      <c r="T859" s="105"/>
      <c r="U859" s="105"/>
      <c r="V859" s="105"/>
      <c r="W859" s="105"/>
      <c r="X859" s="105"/>
      <c r="Y859" s="105"/>
      <c r="Z859" s="105"/>
      <c r="AA859" s="105"/>
      <c r="AB859" s="105"/>
      <c r="AC859" s="105"/>
      <c r="AD859" s="105"/>
      <c r="AE859" s="105"/>
      <c r="AF859" s="105"/>
      <c r="AG859" s="105"/>
      <c r="AH859" s="105"/>
      <c r="AI859" s="105"/>
      <c r="AJ859" s="105"/>
      <c r="AK859" s="105"/>
      <c r="AL859" s="105"/>
      <c r="AM859" s="105"/>
      <c r="AN859" s="105"/>
      <c r="AO859" s="105"/>
    </row>
    <row r="860" ht="15.75" customHeight="1">
      <c r="A860" s="105"/>
      <c r="B860" s="105"/>
      <c r="C860" s="105"/>
      <c r="D860" s="105"/>
      <c r="E860" s="105"/>
      <c r="F860" s="120"/>
      <c r="G860" s="105"/>
      <c r="H860" s="105"/>
      <c r="I860" s="105"/>
      <c r="J860" s="105"/>
      <c r="K860" s="105"/>
      <c r="L860" s="105"/>
      <c r="M860" s="105"/>
      <c r="N860" s="105"/>
      <c r="O860" s="105"/>
      <c r="P860" s="105"/>
      <c r="Q860" s="105"/>
      <c r="R860" s="105"/>
      <c r="S860" s="105"/>
      <c r="T860" s="105"/>
      <c r="U860" s="105"/>
      <c r="V860" s="105"/>
      <c r="W860" s="105"/>
      <c r="X860" s="105"/>
      <c r="Y860" s="105"/>
      <c r="Z860" s="105"/>
      <c r="AA860" s="105"/>
      <c r="AB860" s="105"/>
      <c r="AC860" s="105"/>
      <c r="AD860" s="105"/>
      <c r="AE860" s="105"/>
      <c r="AF860" s="105"/>
      <c r="AG860" s="105"/>
      <c r="AH860" s="105"/>
      <c r="AI860" s="105"/>
      <c r="AJ860" s="105"/>
      <c r="AK860" s="105"/>
      <c r="AL860" s="105"/>
      <c r="AM860" s="105"/>
      <c r="AN860" s="105"/>
      <c r="AO860" s="105"/>
    </row>
    <row r="861" ht="15.75" customHeight="1">
      <c r="A861" s="105"/>
      <c r="B861" s="105"/>
      <c r="C861" s="105"/>
      <c r="D861" s="105"/>
      <c r="E861" s="105"/>
      <c r="F861" s="120"/>
      <c r="G861" s="105"/>
      <c r="H861" s="105"/>
      <c r="I861" s="105"/>
      <c r="J861" s="105"/>
      <c r="K861" s="105"/>
      <c r="L861" s="105"/>
      <c r="M861" s="105"/>
      <c r="N861" s="105"/>
      <c r="O861" s="105"/>
      <c r="P861" s="105"/>
      <c r="Q861" s="105"/>
      <c r="R861" s="105"/>
      <c r="S861" s="105"/>
      <c r="T861" s="105"/>
      <c r="U861" s="105"/>
      <c r="V861" s="105"/>
      <c r="W861" s="105"/>
      <c r="X861" s="105"/>
      <c r="Y861" s="105"/>
      <c r="Z861" s="105"/>
      <c r="AA861" s="105"/>
      <c r="AB861" s="105"/>
      <c r="AC861" s="105"/>
      <c r="AD861" s="105"/>
      <c r="AE861" s="105"/>
      <c r="AF861" s="105"/>
      <c r="AG861" s="105"/>
      <c r="AH861" s="105"/>
      <c r="AI861" s="105"/>
      <c r="AJ861" s="105"/>
      <c r="AK861" s="105"/>
      <c r="AL861" s="105"/>
      <c r="AM861" s="105"/>
      <c r="AN861" s="105"/>
      <c r="AO861" s="105"/>
    </row>
    <row r="862" ht="15.75" customHeight="1">
      <c r="A862" s="105"/>
      <c r="B862" s="105"/>
      <c r="C862" s="105"/>
      <c r="D862" s="105"/>
      <c r="E862" s="105"/>
      <c r="F862" s="120"/>
      <c r="G862" s="105"/>
      <c r="H862" s="105"/>
      <c r="I862" s="105"/>
      <c r="J862" s="105"/>
      <c r="K862" s="105"/>
      <c r="L862" s="105"/>
      <c r="M862" s="105"/>
      <c r="N862" s="105"/>
      <c r="O862" s="105"/>
      <c r="P862" s="105"/>
      <c r="Q862" s="105"/>
      <c r="R862" s="105"/>
      <c r="S862" s="105"/>
      <c r="T862" s="105"/>
      <c r="U862" s="105"/>
      <c r="V862" s="105"/>
      <c r="W862" s="105"/>
      <c r="X862" s="105"/>
      <c r="Y862" s="105"/>
      <c r="Z862" s="105"/>
      <c r="AA862" s="105"/>
      <c r="AB862" s="105"/>
      <c r="AC862" s="105"/>
      <c r="AD862" s="105"/>
      <c r="AE862" s="105"/>
      <c r="AF862" s="105"/>
      <c r="AG862" s="105"/>
      <c r="AH862" s="105"/>
      <c r="AI862" s="105"/>
      <c r="AJ862" s="105"/>
      <c r="AK862" s="105"/>
      <c r="AL862" s="105"/>
      <c r="AM862" s="105"/>
      <c r="AN862" s="105"/>
      <c r="AO862" s="105"/>
    </row>
    <row r="863" ht="15.75" customHeight="1">
      <c r="A863" s="105"/>
      <c r="B863" s="105"/>
      <c r="C863" s="105"/>
      <c r="D863" s="105"/>
      <c r="E863" s="105"/>
      <c r="F863" s="120"/>
      <c r="G863" s="105"/>
      <c r="H863" s="105"/>
      <c r="I863" s="105"/>
      <c r="J863" s="105"/>
      <c r="K863" s="105"/>
      <c r="L863" s="105"/>
      <c r="M863" s="105"/>
      <c r="N863" s="105"/>
      <c r="O863" s="105"/>
      <c r="P863" s="105"/>
      <c r="Q863" s="105"/>
      <c r="R863" s="105"/>
      <c r="S863" s="105"/>
      <c r="T863" s="105"/>
      <c r="U863" s="105"/>
      <c r="V863" s="105"/>
      <c r="W863" s="105"/>
      <c r="X863" s="105"/>
      <c r="Y863" s="105"/>
      <c r="Z863" s="105"/>
      <c r="AA863" s="105"/>
      <c r="AB863" s="105"/>
      <c r="AC863" s="105"/>
      <c r="AD863" s="105"/>
      <c r="AE863" s="105"/>
      <c r="AF863" s="105"/>
      <c r="AG863" s="105"/>
      <c r="AH863" s="105"/>
      <c r="AI863" s="105"/>
      <c r="AJ863" s="105"/>
      <c r="AK863" s="105"/>
      <c r="AL863" s="105"/>
      <c r="AM863" s="105"/>
      <c r="AN863" s="105"/>
      <c r="AO863" s="105"/>
    </row>
    <row r="864" ht="15.75" customHeight="1">
      <c r="A864" s="105"/>
      <c r="B864" s="105"/>
      <c r="C864" s="105"/>
      <c r="D864" s="105"/>
      <c r="E864" s="105"/>
      <c r="F864" s="120"/>
      <c r="G864" s="105"/>
      <c r="H864" s="105"/>
      <c r="I864" s="105"/>
      <c r="J864" s="105"/>
      <c r="K864" s="105"/>
      <c r="L864" s="105"/>
      <c r="M864" s="105"/>
      <c r="N864" s="105"/>
      <c r="O864" s="105"/>
      <c r="P864" s="105"/>
      <c r="Q864" s="105"/>
      <c r="R864" s="105"/>
      <c r="S864" s="105"/>
      <c r="T864" s="105"/>
      <c r="U864" s="105"/>
      <c r="V864" s="105"/>
      <c r="W864" s="105"/>
      <c r="X864" s="105"/>
      <c r="Y864" s="105"/>
      <c r="Z864" s="105"/>
      <c r="AA864" s="105"/>
      <c r="AB864" s="105"/>
      <c r="AC864" s="105"/>
      <c r="AD864" s="105"/>
      <c r="AE864" s="105"/>
      <c r="AF864" s="105"/>
      <c r="AG864" s="105"/>
      <c r="AH864" s="105"/>
      <c r="AI864" s="105"/>
      <c r="AJ864" s="105"/>
      <c r="AK864" s="105"/>
      <c r="AL864" s="105"/>
      <c r="AM864" s="105"/>
      <c r="AN864" s="105"/>
      <c r="AO864" s="105"/>
    </row>
    <row r="865" ht="15.75" customHeight="1">
      <c r="A865" s="105"/>
      <c r="B865" s="105"/>
      <c r="C865" s="105"/>
      <c r="D865" s="105"/>
      <c r="E865" s="105"/>
      <c r="F865" s="120"/>
      <c r="G865" s="105"/>
      <c r="H865" s="105"/>
      <c r="I865" s="105"/>
      <c r="J865" s="105"/>
      <c r="K865" s="105"/>
      <c r="L865" s="105"/>
      <c r="M865" s="105"/>
      <c r="N865" s="105"/>
      <c r="O865" s="105"/>
      <c r="P865" s="105"/>
      <c r="Q865" s="105"/>
      <c r="R865" s="105"/>
      <c r="S865" s="105"/>
      <c r="T865" s="105"/>
      <c r="U865" s="105"/>
      <c r="V865" s="105"/>
      <c r="W865" s="105"/>
      <c r="X865" s="105"/>
      <c r="Y865" s="105"/>
      <c r="Z865" s="105"/>
      <c r="AA865" s="105"/>
      <c r="AB865" s="105"/>
      <c r="AC865" s="105"/>
      <c r="AD865" s="105"/>
      <c r="AE865" s="105"/>
      <c r="AF865" s="105"/>
      <c r="AG865" s="105"/>
      <c r="AH865" s="105"/>
      <c r="AI865" s="105"/>
      <c r="AJ865" s="105"/>
      <c r="AK865" s="105"/>
      <c r="AL865" s="105"/>
      <c r="AM865" s="105"/>
      <c r="AN865" s="105"/>
      <c r="AO865" s="105"/>
    </row>
    <row r="866" ht="15.75" customHeight="1">
      <c r="A866" s="105"/>
      <c r="B866" s="105"/>
      <c r="C866" s="105"/>
      <c r="D866" s="105"/>
      <c r="E866" s="105"/>
      <c r="F866" s="120"/>
      <c r="G866" s="105"/>
      <c r="H866" s="105"/>
      <c r="I866" s="105"/>
      <c r="J866" s="105"/>
      <c r="K866" s="105"/>
      <c r="L866" s="105"/>
      <c r="M866" s="105"/>
      <c r="N866" s="105"/>
      <c r="O866" s="105"/>
      <c r="P866" s="105"/>
      <c r="Q866" s="105"/>
      <c r="R866" s="105"/>
      <c r="S866" s="105"/>
      <c r="T866" s="105"/>
      <c r="U866" s="105"/>
      <c r="V866" s="105"/>
      <c r="W866" s="105"/>
      <c r="X866" s="105"/>
      <c r="Y866" s="105"/>
      <c r="Z866" s="105"/>
      <c r="AA866" s="105"/>
      <c r="AB866" s="105"/>
      <c r="AC866" s="105"/>
      <c r="AD866" s="105"/>
      <c r="AE866" s="105"/>
      <c r="AF866" s="105"/>
      <c r="AG866" s="105"/>
      <c r="AH866" s="105"/>
      <c r="AI866" s="105"/>
      <c r="AJ866" s="105"/>
      <c r="AK866" s="105"/>
      <c r="AL866" s="105"/>
      <c r="AM866" s="105"/>
      <c r="AN866" s="105"/>
      <c r="AO866" s="105"/>
    </row>
    <row r="867" ht="15.75" customHeight="1">
      <c r="A867" s="105"/>
      <c r="B867" s="105"/>
      <c r="C867" s="105"/>
      <c r="D867" s="105"/>
      <c r="E867" s="105"/>
      <c r="F867" s="120"/>
      <c r="G867" s="105"/>
      <c r="H867" s="105"/>
      <c r="I867" s="105"/>
      <c r="J867" s="105"/>
      <c r="K867" s="105"/>
      <c r="L867" s="105"/>
      <c r="M867" s="105"/>
      <c r="N867" s="105"/>
      <c r="O867" s="105"/>
      <c r="P867" s="105"/>
      <c r="Q867" s="105"/>
      <c r="R867" s="105"/>
      <c r="S867" s="105"/>
      <c r="T867" s="105"/>
      <c r="U867" s="105"/>
      <c r="V867" s="105"/>
      <c r="W867" s="105"/>
      <c r="X867" s="105"/>
      <c r="Y867" s="105"/>
      <c r="Z867" s="105"/>
      <c r="AA867" s="105"/>
      <c r="AB867" s="105"/>
      <c r="AC867" s="105"/>
      <c r="AD867" s="105"/>
      <c r="AE867" s="105"/>
      <c r="AF867" s="105"/>
      <c r="AG867" s="105"/>
      <c r="AH867" s="105"/>
      <c r="AI867" s="105"/>
      <c r="AJ867" s="105"/>
      <c r="AK867" s="105"/>
      <c r="AL867" s="105"/>
      <c r="AM867" s="105"/>
      <c r="AN867" s="105"/>
      <c r="AO867" s="105"/>
    </row>
    <row r="868" ht="15.75" customHeight="1">
      <c r="A868" s="105"/>
      <c r="B868" s="105"/>
      <c r="C868" s="105"/>
      <c r="D868" s="105"/>
      <c r="E868" s="105"/>
      <c r="F868" s="120"/>
      <c r="G868" s="105"/>
      <c r="H868" s="105"/>
      <c r="I868" s="105"/>
      <c r="J868" s="105"/>
      <c r="K868" s="105"/>
      <c r="L868" s="105"/>
      <c r="M868" s="105"/>
      <c r="N868" s="105"/>
      <c r="O868" s="105"/>
      <c r="P868" s="105"/>
      <c r="Q868" s="105"/>
      <c r="R868" s="105"/>
      <c r="S868" s="105"/>
      <c r="T868" s="105"/>
      <c r="U868" s="105"/>
      <c r="V868" s="105"/>
      <c r="W868" s="105"/>
      <c r="X868" s="105"/>
      <c r="Y868" s="105"/>
      <c r="Z868" s="105"/>
      <c r="AA868" s="105"/>
      <c r="AB868" s="105"/>
      <c r="AC868" s="105"/>
      <c r="AD868" s="105"/>
      <c r="AE868" s="105"/>
      <c r="AF868" s="105"/>
      <c r="AG868" s="105"/>
      <c r="AH868" s="105"/>
      <c r="AI868" s="105"/>
      <c r="AJ868" s="105"/>
      <c r="AK868" s="105"/>
      <c r="AL868" s="105"/>
      <c r="AM868" s="105"/>
      <c r="AN868" s="105"/>
      <c r="AO868" s="105"/>
    </row>
    <row r="869" ht="15.75" customHeight="1">
      <c r="A869" s="105"/>
      <c r="B869" s="105"/>
      <c r="C869" s="105"/>
      <c r="D869" s="105"/>
      <c r="E869" s="105"/>
      <c r="F869" s="120"/>
      <c r="G869" s="105"/>
      <c r="H869" s="105"/>
      <c r="I869" s="105"/>
      <c r="J869" s="105"/>
      <c r="K869" s="105"/>
      <c r="L869" s="105"/>
      <c r="M869" s="105"/>
      <c r="N869" s="105"/>
      <c r="O869" s="105"/>
      <c r="P869" s="105"/>
      <c r="Q869" s="105"/>
      <c r="R869" s="105"/>
      <c r="S869" s="105"/>
      <c r="T869" s="105"/>
      <c r="U869" s="105"/>
      <c r="V869" s="105"/>
      <c r="W869" s="105"/>
      <c r="X869" s="105"/>
      <c r="Y869" s="105"/>
      <c r="Z869" s="105"/>
      <c r="AA869" s="105"/>
      <c r="AB869" s="105"/>
      <c r="AC869" s="105"/>
      <c r="AD869" s="105"/>
      <c r="AE869" s="105"/>
      <c r="AF869" s="105"/>
      <c r="AG869" s="105"/>
      <c r="AH869" s="105"/>
      <c r="AI869" s="105"/>
      <c r="AJ869" s="105"/>
      <c r="AK869" s="105"/>
      <c r="AL869" s="105"/>
      <c r="AM869" s="105"/>
      <c r="AN869" s="105"/>
      <c r="AO869" s="105"/>
    </row>
    <row r="870" ht="15.75" customHeight="1">
      <c r="A870" s="105"/>
      <c r="B870" s="105"/>
      <c r="C870" s="105"/>
      <c r="D870" s="105"/>
      <c r="E870" s="105"/>
      <c r="F870" s="120"/>
      <c r="G870" s="105"/>
      <c r="H870" s="105"/>
      <c r="I870" s="105"/>
      <c r="J870" s="105"/>
      <c r="K870" s="105"/>
      <c r="L870" s="105"/>
      <c r="M870" s="105"/>
      <c r="N870" s="105"/>
      <c r="O870" s="105"/>
      <c r="P870" s="105"/>
      <c r="Q870" s="105"/>
      <c r="R870" s="105"/>
      <c r="S870" s="105"/>
      <c r="T870" s="105"/>
      <c r="U870" s="105"/>
      <c r="V870" s="105"/>
      <c r="W870" s="105"/>
      <c r="X870" s="105"/>
      <c r="Y870" s="105"/>
      <c r="Z870" s="105"/>
      <c r="AA870" s="105"/>
      <c r="AB870" s="105"/>
      <c r="AC870" s="105"/>
      <c r="AD870" s="105"/>
      <c r="AE870" s="105"/>
      <c r="AF870" s="105"/>
      <c r="AG870" s="105"/>
      <c r="AH870" s="105"/>
      <c r="AI870" s="105"/>
      <c r="AJ870" s="105"/>
      <c r="AK870" s="105"/>
      <c r="AL870" s="105"/>
      <c r="AM870" s="105"/>
      <c r="AN870" s="105"/>
      <c r="AO870" s="105"/>
    </row>
    <row r="871" ht="15.75" customHeight="1">
      <c r="A871" s="105"/>
      <c r="B871" s="105"/>
      <c r="C871" s="105"/>
      <c r="D871" s="105"/>
      <c r="E871" s="105"/>
      <c r="F871" s="120"/>
      <c r="G871" s="105"/>
      <c r="H871" s="105"/>
      <c r="I871" s="105"/>
      <c r="J871" s="105"/>
      <c r="K871" s="105"/>
      <c r="L871" s="105"/>
      <c r="M871" s="105"/>
      <c r="N871" s="105"/>
      <c r="O871" s="105"/>
      <c r="P871" s="105"/>
      <c r="Q871" s="105"/>
      <c r="R871" s="105"/>
      <c r="S871" s="105"/>
      <c r="T871" s="105"/>
      <c r="U871" s="105"/>
      <c r="V871" s="105"/>
      <c r="W871" s="105"/>
      <c r="X871" s="105"/>
      <c r="Y871" s="105"/>
      <c r="Z871" s="105"/>
      <c r="AA871" s="105"/>
      <c r="AB871" s="105"/>
      <c r="AC871" s="105"/>
      <c r="AD871" s="105"/>
      <c r="AE871" s="105"/>
      <c r="AF871" s="105"/>
      <c r="AG871" s="105"/>
      <c r="AH871" s="105"/>
      <c r="AI871" s="105"/>
      <c r="AJ871" s="105"/>
      <c r="AK871" s="105"/>
      <c r="AL871" s="105"/>
      <c r="AM871" s="105"/>
      <c r="AN871" s="105"/>
      <c r="AO871" s="105"/>
    </row>
    <row r="872" ht="15.75" customHeight="1">
      <c r="A872" s="105"/>
      <c r="B872" s="105"/>
      <c r="C872" s="105"/>
      <c r="D872" s="105"/>
      <c r="E872" s="105"/>
      <c r="F872" s="120"/>
      <c r="G872" s="105"/>
      <c r="H872" s="105"/>
      <c r="I872" s="105"/>
      <c r="J872" s="105"/>
      <c r="K872" s="105"/>
      <c r="L872" s="105"/>
      <c r="M872" s="105"/>
      <c r="N872" s="105"/>
      <c r="O872" s="105"/>
      <c r="P872" s="105"/>
      <c r="Q872" s="105"/>
      <c r="R872" s="105"/>
      <c r="S872" s="105"/>
      <c r="T872" s="105"/>
      <c r="U872" s="105"/>
      <c r="V872" s="105"/>
      <c r="W872" s="105"/>
      <c r="X872" s="105"/>
      <c r="Y872" s="105"/>
      <c r="Z872" s="105"/>
      <c r="AA872" s="105"/>
      <c r="AB872" s="105"/>
      <c r="AC872" s="105"/>
      <c r="AD872" s="105"/>
      <c r="AE872" s="105"/>
      <c r="AF872" s="105"/>
      <c r="AG872" s="105"/>
      <c r="AH872" s="105"/>
      <c r="AI872" s="105"/>
      <c r="AJ872" s="105"/>
      <c r="AK872" s="105"/>
      <c r="AL872" s="105"/>
      <c r="AM872" s="105"/>
      <c r="AN872" s="105"/>
      <c r="AO872" s="105"/>
    </row>
    <row r="873" ht="15.75" customHeight="1">
      <c r="A873" s="105"/>
      <c r="B873" s="105"/>
      <c r="C873" s="105"/>
      <c r="D873" s="105"/>
      <c r="E873" s="105"/>
      <c r="F873" s="120"/>
      <c r="G873" s="105"/>
      <c r="H873" s="105"/>
      <c r="I873" s="105"/>
      <c r="J873" s="105"/>
      <c r="K873" s="105"/>
      <c r="L873" s="105"/>
      <c r="M873" s="105"/>
      <c r="N873" s="105"/>
      <c r="O873" s="105"/>
      <c r="P873" s="105"/>
      <c r="Q873" s="105"/>
      <c r="R873" s="105"/>
      <c r="S873" s="105"/>
      <c r="T873" s="105"/>
      <c r="U873" s="105"/>
      <c r="V873" s="105"/>
      <c r="W873" s="105"/>
      <c r="X873" s="105"/>
      <c r="Y873" s="105"/>
      <c r="Z873" s="105"/>
      <c r="AA873" s="105"/>
      <c r="AB873" s="105"/>
      <c r="AC873" s="105"/>
      <c r="AD873" s="105"/>
      <c r="AE873" s="105"/>
      <c r="AF873" s="105"/>
      <c r="AG873" s="105"/>
      <c r="AH873" s="105"/>
      <c r="AI873" s="105"/>
      <c r="AJ873" s="105"/>
      <c r="AK873" s="105"/>
      <c r="AL873" s="105"/>
      <c r="AM873" s="105"/>
      <c r="AN873" s="105"/>
      <c r="AO873" s="105"/>
    </row>
    <row r="874" ht="15.75" customHeight="1">
      <c r="A874" s="105"/>
      <c r="B874" s="105"/>
      <c r="C874" s="105"/>
      <c r="D874" s="105"/>
      <c r="E874" s="105"/>
      <c r="F874" s="120"/>
      <c r="G874" s="105"/>
      <c r="H874" s="105"/>
      <c r="I874" s="105"/>
      <c r="J874" s="105"/>
      <c r="K874" s="105"/>
      <c r="L874" s="105"/>
      <c r="M874" s="105"/>
      <c r="N874" s="105"/>
      <c r="O874" s="105"/>
      <c r="P874" s="105"/>
      <c r="Q874" s="105"/>
      <c r="R874" s="105"/>
      <c r="S874" s="105"/>
      <c r="T874" s="105"/>
      <c r="U874" s="105"/>
      <c r="V874" s="105"/>
      <c r="W874" s="105"/>
      <c r="X874" s="105"/>
      <c r="Y874" s="105"/>
      <c r="Z874" s="105"/>
      <c r="AA874" s="105"/>
      <c r="AB874" s="105"/>
      <c r="AC874" s="105"/>
      <c r="AD874" s="105"/>
      <c r="AE874" s="105"/>
      <c r="AF874" s="105"/>
      <c r="AG874" s="105"/>
      <c r="AH874" s="105"/>
      <c r="AI874" s="105"/>
      <c r="AJ874" s="105"/>
      <c r="AK874" s="105"/>
      <c r="AL874" s="105"/>
      <c r="AM874" s="105"/>
      <c r="AN874" s="105"/>
      <c r="AO874" s="105"/>
    </row>
    <row r="875" ht="15.75" customHeight="1">
      <c r="A875" s="105"/>
      <c r="B875" s="105"/>
      <c r="C875" s="105"/>
      <c r="D875" s="105"/>
      <c r="E875" s="105"/>
      <c r="F875" s="120"/>
      <c r="G875" s="105"/>
      <c r="H875" s="105"/>
      <c r="I875" s="105"/>
      <c r="J875" s="105"/>
      <c r="K875" s="105"/>
      <c r="L875" s="105"/>
      <c r="M875" s="105"/>
      <c r="N875" s="105"/>
      <c r="O875" s="105"/>
      <c r="P875" s="105"/>
      <c r="Q875" s="105"/>
      <c r="R875" s="105"/>
      <c r="S875" s="105"/>
      <c r="T875" s="105"/>
      <c r="U875" s="105"/>
      <c r="V875" s="105"/>
      <c r="W875" s="105"/>
      <c r="X875" s="105"/>
      <c r="Y875" s="105"/>
      <c r="Z875" s="105"/>
      <c r="AA875" s="105"/>
      <c r="AB875" s="105"/>
      <c r="AC875" s="105"/>
      <c r="AD875" s="105"/>
      <c r="AE875" s="105"/>
      <c r="AF875" s="105"/>
      <c r="AG875" s="105"/>
      <c r="AH875" s="105"/>
      <c r="AI875" s="105"/>
      <c r="AJ875" s="105"/>
      <c r="AK875" s="105"/>
      <c r="AL875" s="105"/>
      <c r="AM875" s="105"/>
      <c r="AN875" s="105"/>
      <c r="AO875" s="105"/>
    </row>
    <row r="876" ht="15.75" customHeight="1">
      <c r="A876" s="105"/>
      <c r="B876" s="105"/>
      <c r="C876" s="105"/>
      <c r="D876" s="105"/>
      <c r="E876" s="105"/>
      <c r="F876" s="120"/>
      <c r="G876" s="105"/>
      <c r="H876" s="105"/>
      <c r="I876" s="105"/>
      <c r="J876" s="105"/>
      <c r="K876" s="105"/>
      <c r="L876" s="105"/>
      <c r="M876" s="105"/>
      <c r="N876" s="105"/>
      <c r="O876" s="105"/>
      <c r="P876" s="105"/>
      <c r="Q876" s="105"/>
      <c r="R876" s="105"/>
      <c r="S876" s="105"/>
      <c r="T876" s="105"/>
      <c r="U876" s="105"/>
      <c r="V876" s="105"/>
      <c r="W876" s="105"/>
      <c r="X876" s="105"/>
      <c r="Y876" s="105"/>
      <c r="Z876" s="105"/>
      <c r="AA876" s="105"/>
      <c r="AB876" s="105"/>
      <c r="AC876" s="105"/>
      <c r="AD876" s="105"/>
      <c r="AE876" s="105"/>
      <c r="AF876" s="105"/>
      <c r="AG876" s="105"/>
      <c r="AH876" s="105"/>
      <c r="AI876" s="105"/>
      <c r="AJ876" s="105"/>
      <c r="AK876" s="105"/>
      <c r="AL876" s="105"/>
      <c r="AM876" s="105"/>
      <c r="AN876" s="105"/>
      <c r="AO876" s="105"/>
    </row>
    <row r="877" ht="15.75" customHeight="1">
      <c r="A877" s="105"/>
      <c r="B877" s="105"/>
      <c r="C877" s="105"/>
      <c r="D877" s="105"/>
      <c r="E877" s="105"/>
      <c r="F877" s="120"/>
      <c r="G877" s="105"/>
      <c r="H877" s="105"/>
      <c r="I877" s="105"/>
      <c r="J877" s="105"/>
      <c r="K877" s="105"/>
      <c r="L877" s="105"/>
      <c r="M877" s="105"/>
      <c r="N877" s="105"/>
      <c r="O877" s="105"/>
      <c r="P877" s="105"/>
      <c r="Q877" s="105"/>
      <c r="R877" s="105"/>
      <c r="S877" s="105"/>
      <c r="T877" s="105"/>
      <c r="U877" s="105"/>
      <c r="V877" s="105"/>
      <c r="W877" s="105"/>
      <c r="X877" s="105"/>
      <c r="Y877" s="105"/>
      <c r="Z877" s="105"/>
      <c r="AA877" s="105"/>
      <c r="AB877" s="105"/>
      <c r="AC877" s="105"/>
      <c r="AD877" s="105"/>
      <c r="AE877" s="105"/>
      <c r="AF877" s="105"/>
      <c r="AG877" s="105"/>
      <c r="AH877" s="105"/>
      <c r="AI877" s="105"/>
      <c r="AJ877" s="105"/>
      <c r="AK877" s="105"/>
      <c r="AL877" s="105"/>
      <c r="AM877" s="105"/>
      <c r="AN877" s="105"/>
      <c r="AO877" s="105"/>
    </row>
    <row r="878" ht="15.75" customHeight="1">
      <c r="A878" s="105"/>
      <c r="B878" s="105"/>
      <c r="C878" s="105"/>
      <c r="D878" s="105"/>
      <c r="E878" s="105"/>
      <c r="F878" s="120"/>
      <c r="G878" s="105"/>
      <c r="H878" s="105"/>
      <c r="I878" s="105"/>
      <c r="J878" s="105"/>
      <c r="K878" s="105"/>
      <c r="L878" s="105"/>
      <c r="M878" s="105"/>
      <c r="N878" s="105"/>
      <c r="O878" s="105"/>
      <c r="P878" s="105"/>
      <c r="Q878" s="105"/>
      <c r="R878" s="105"/>
      <c r="S878" s="105"/>
      <c r="T878" s="105"/>
      <c r="U878" s="105"/>
      <c r="V878" s="105"/>
      <c r="W878" s="105"/>
      <c r="X878" s="105"/>
      <c r="Y878" s="105"/>
      <c r="Z878" s="105"/>
      <c r="AA878" s="105"/>
      <c r="AB878" s="105"/>
      <c r="AC878" s="105"/>
      <c r="AD878" s="105"/>
      <c r="AE878" s="105"/>
      <c r="AF878" s="105"/>
      <c r="AG878" s="105"/>
      <c r="AH878" s="105"/>
      <c r="AI878" s="105"/>
      <c r="AJ878" s="105"/>
      <c r="AK878" s="105"/>
      <c r="AL878" s="105"/>
      <c r="AM878" s="105"/>
      <c r="AN878" s="105"/>
      <c r="AO878" s="105"/>
    </row>
    <row r="879" ht="15.75" customHeight="1">
      <c r="A879" s="105"/>
      <c r="B879" s="105"/>
      <c r="C879" s="105"/>
      <c r="D879" s="105"/>
      <c r="E879" s="105"/>
      <c r="F879" s="120"/>
      <c r="G879" s="105"/>
      <c r="H879" s="105"/>
      <c r="I879" s="105"/>
      <c r="J879" s="105"/>
      <c r="K879" s="105"/>
      <c r="L879" s="105"/>
      <c r="M879" s="105"/>
      <c r="N879" s="105"/>
      <c r="O879" s="105"/>
      <c r="P879" s="105"/>
      <c r="Q879" s="105"/>
      <c r="R879" s="105"/>
      <c r="S879" s="105"/>
      <c r="T879" s="105"/>
      <c r="U879" s="105"/>
      <c r="V879" s="105"/>
      <c r="W879" s="105"/>
      <c r="X879" s="105"/>
      <c r="Y879" s="105"/>
      <c r="Z879" s="105"/>
      <c r="AA879" s="105"/>
      <c r="AB879" s="105"/>
      <c r="AC879" s="105"/>
      <c r="AD879" s="105"/>
      <c r="AE879" s="105"/>
      <c r="AF879" s="105"/>
      <c r="AG879" s="105"/>
      <c r="AH879" s="105"/>
      <c r="AI879" s="105"/>
      <c r="AJ879" s="105"/>
      <c r="AK879" s="105"/>
      <c r="AL879" s="105"/>
      <c r="AM879" s="105"/>
      <c r="AN879" s="105"/>
      <c r="AO879" s="105"/>
    </row>
    <row r="880" ht="15.75" customHeight="1">
      <c r="A880" s="105"/>
      <c r="B880" s="105"/>
      <c r="C880" s="105"/>
      <c r="D880" s="105"/>
      <c r="E880" s="105"/>
      <c r="F880" s="120"/>
      <c r="G880" s="105"/>
      <c r="H880" s="105"/>
      <c r="I880" s="105"/>
      <c r="J880" s="105"/>
      <c r="K880" s="105"/>
      <c r="L880" s="105"/>
      <c r="M880" s="105"/>
      <c r="N880" s="105"/>
      <c r="O880" s="105"/>
      <c r="P880" s="105"/>
      <c r="Q880" s="105"/>
      <c r="R880" s="105"/>
      <c r="S880" s="105"/>
      <c r="T880" s="105"/>
      <c r="U880" s="105"/>
      <c r="V880" s="105"/>
      <c r="W880" s="105"/>
      <c r="X880" s="105"/>
      <c r="Y880" s="105"/>
      <c r="Z880" s="105"/>
      <c r="AA880" s="105"/>
      <c r="AB880" s="105"/>
      <c r="AC880" s="105"/>
      <c r="AD880" s="105"/>
      <c r="AE880" s="105"/>
      <c r="AF880" s="105"/>
      <c r="AG880" s="105"/>
      <c r="AH880" s="105"/>
      <c r="AI880" s="105"/>
      <c r="AJ880" s="105"/>
      <c r="AK880" s="105"/>
      <c r="AL880" s="105"/>
      <c r="AM880" s="105"/>
      <c r="AN880" s="105"/>
      <c r="AO880" s="105"/>
    </row>
    <row r="881" ht="15.75" customHeight="1">
      <c r="A881" s="105"/>
      <c r="B881" s="105"/>
      <c r="C881" s="105"/>
      <c r="D881" s="105"/>
      <c r="E881" s="105"/>
      <c r="F881" s="120"/>
      <c r="G881" s="105"/>
      <c r="H881" s="105"/>
      <c r="I881" s="105"/>
      <c r="J881" s="105"/>
      <c r="K881" s="105"/>
      <c r="L881" s="105"/>
      <c r="M881" s="105"/>
      <c r="N881" s="105"/>
      <c r="O881" s="105"/>
      <c r="P881" s="105"/>
      <c r="Q881" s="105"/>
      <c r="R881" s="105"/>
      <c r="S881" s="105"/>
      <c r="T881" s="105"/>
      <c r="U881" s="105"/>
      <c r="V881" s="105"/>
      <c r="W881" s="105"/>
      <c r="X881" s="105"/>
      <c r="Y881" s="105"/>
      <c r="Z881" s="105"/>
      <c r="AA881" s="105"/>
      <c r="AB881" s="105"/>
      <c r="AC881" s="105"/>
      <c r="AD881" s="105"/>
      <c r="AE881" s="105"/>
      <c r="AF881" s="105"/>
      <c r="AG881" s="105"/>
      <c r="AH881" s="105"/>
      <c r="AI881" s="105"/>
      <c r="AJ881" s="105"/>
      <c r="AK881" s="105"/>
      <c r="AL881" s="105"/>
      <c r="AM881" s="105"/>
      <c r="AN881" s="105"/>
      <c r="AO881" s="105"/>
    </row>
    <row r="882" ht="15.75" customHeight="1">
      <c r="A882" s="105"/>
      <c r="B882" s="105"/>
      <c r="C882" s="105"/>
      <c r="D882" s="105"/>
      <c r="E882" s="105"/>
      <c r="F882" s="120"/>
      <c r="G882" s="105"/>
      <c r="H882" s="105"/>
      <c r="I882" s="105"/>
      <c r="J882" s="105"/>
      <c r="K882" s="105"/>
      <c r="L882" s="105"/>
      <c r="M882" s="105"/>
      <c r="N882" s="105"/>
      <c r="O882" s="105"/>
      <c r="P882" s="105"/>
      <c r="Q882" s="105"/>
      <c r="R882" s="105"/>
      <c r="S882" s="105"/>
      <c r="T882" s="105"/>
      <c r="U882" s="105"/>
      <c r="V882" s="105"/>
      <c r="W882" s="105"/>
      <c r="X882" s="105"/>
      <c r="Y882" s="105"/>
      <c r="Z882" s="105"/>
      <c r="AA882" s="105"/>
      <c r="AB882" s="105"/>
      <c r="AC882" s="105"/>
      <c r="AD882" s="105"/>
      <c r="AE882" s="105"/>
      <c r="AF882" s="105"/>
      <c r="AG882" s="105"/>
      <c r="AH882" s="105"/>
      <c r="AI882" s="105"/>
      <c r="AJ882" s="105"/>
      <c r="AK882" s="105"/>
      <c r="AL882" s="105"/>
      <c r="AM882" s="105"/>
      <c r="AN882" s="105"/>
      <c r="AO882" s="105"/>
    </row>
    <row r="883" ht="15.75" customHeight="1">
      <c r="A883" s="105"/>
      <c r="B883" s="105"/>
      <c r="C883" s="105"/>
      <c r="D883" s="105"/>
      <c r="E883" s="105"/>
      <c r="F883" s="120"/>
      <c r="G883" s="105"/>
      <c r="H883" s="105"/>
      <c r="I883" s="105"/>
      <c r="J883" s="105"/>
      <c r="K883" s="105"/>
      <c r="L883" s="105"/>
      <c r="M883" s="105"/>
      <c r="N883" s="105"/>
      <c r="O883" s="105"/>
      <c r="P883" s="105"/>
      <c r="Q883" s="105"/>
      <c r="R883" s="105"/>
      <c r="S883" s="105"/>
      <c r="T883" s="105"/>
      <c r="U883" s="105"/>
      <c r="V883" s="105"/>
      <c r="W883" s="105"/>
      <c r="X883" s="105"/>
      <c r="Y883" s="105"/>
      <c r="Z883" s="105"/>
      <c r="AA883" s="105"/>
      <c r="AB883" s="105"/>
      <c r="AC883" s="105"/>
      <c r="AD883" s="105"/>
      <c r="AE883" s="105"/>
      <c r="AF883" s="105"/>
      <c r="AG883" s="105"/>
      <c r="AH883" s="105"/>
      <c r="AI883" s="105"/>
      <c r="AJ883" s="105"/>
      <c r="AK883" s="105"/>
      <c r="AL883" s="105"/>
      <c r="AM883" s="105"/>
      <c r="AN883" s="105"/>
      <c r="AO883" s="105"/>
    </row>
    <row r="884" ht="15.75" customHeight="1">
      <c r="A884" s="105"/>
      <c r="B884" s="105"/>
      <c r="C884" s="105"/>
      <c r="D884" s="105"/>
      <c r="E884" s="105"/>
      <c r="F884" s="120"/>
      <c r="G884" s="105"/>
      <c r="H884" s="105"/>
      <c r="I884" s="105"/>
      <c r="J884" s="105"/>
      <c r="K884" s="105"/>
      <c r="L884" s="105"/>
      <c r="M884" s="105"/>
      <c r="N884" s="105"/>
      <c r="O884" s="105"/>
      <c r="P884" s="105"/>
      <c r="Q884" s="105"/>
      <c r="R884" s="105"/>
      <c r="S884" s="105"/>
      <c r="T884" s="105"/>
      <c r="U884" s="105"/>
      <c r="V884" s="105"/>
      <c r="W884" s="105"/>
      <c r="X884" s="105"/>
      <c r="Y884" s="105"/>
      <c r="Z884" s="105"/>
      <c r="AA884" s="105"/>
      <c r="AB884" s="105"/>
      <c r="AC884" s="105"/>
      <c r="AD884" s="105"/>
      <c r="AE884" s="105"/>
      <c r="AF884" s="105"/>
      <c r="AG884" s="105"/>
      <c r="AH884" s="105"/>
      <c r="AI884" s="105"/>
      <c r="AJ884" s="105"/>
      <c r="AK884" s="105"/>
      <c r="AL884" s="105"/>
      <c r="AM884" s="105"/>
      <c r="AN884" s="105"/>
      <c r="AO884" s="105"/>
    </row>
    <row r="885" ht="15.75" customHeight="1">
      <c r="A885" s="105"/>
      <c r="B885" s="105"/>
      <c r="C885" s="105"/>
      <c r="D885" s="105"/>
      <c r="E885" s="105"/>
      <c r="F885" s="120"/>
      <c r="G885" s="105"/>
      <c r="H885" s="105"/>
      <c r="I885" s="105"/>
      <c r="J885" s="105"/>
      <c r="K885" s="105"/>
      <c r="L885" s="105"/>
      <c r="M885" s="105"/>
      <c r="N885" s="105"/>
      <c r="O885" s="105"/>
      <c r="P885" s="105"/>
      <c r="Q885" s="105"/>
      <c r="R885" s="105"/>
      <c r="S885" s="105"/>
      <c r="T885" s="105"/>
      <c r="U885" s="105"/>
      <c r="V885" s="105"/>
      <c r="W885" s="105"/>
      <c r="X885" s="105"/>
      <c r="Y885" s="105"/>
      <c r="Z885" s="105"/>
      <c r="AA885" s="105"/>
      <c r="AB885" s="105"/>
      <c r="AC885" s="105"/>
      <c r="AD885" s="105"/>
      <c r="AE885" s="105"/>
      <c r="AF885" s="105"/>
      <c r="AG885" s="105"/>
      <c r="AH885" s="105"/>
      <c r="AI885" s="105"/>
      <c r="AJ885" s="105"/>
      <c r="AK885" s="105"/>
      <c r="AL885" s="105"/>
      <c r="AM885" s="105"/>
      <c r="AN885" s="105"/>
      <c r="AO885" s="105"/>
    </row>
    <row r="886" ht="15.75" customHeight="1">
      <c r="A886" s="105"/>
      <c r="B886" s="105"/>
      <c r="C886" s="105"/>
      <c r="D886" s="105"/>
      <c r="E886" s="105"/>
      <c r="F886" s="120"/>
      <c r="G886" s="105"/>
      <c r="H886" s="105"/>
      <c r="I886" s="105"/>
      <c r="J886" s="105"/>
      <c r="K886" s="105"/>
      <c r="L886" s="105"/>
      <c r="M886" s="105"/>
      <c r="N886" s="105"/>
      <c r="O886" s="105"/>
      <c r="P886" s="105"/>
      <c r="Q886" s="105"/>
      <c r="R886" s="105"/>
      <c r="S886" s="105"/>
      <c r="T886" s="105"/>
      <c r="U886" s="105"/>
      <c r="V886" s="105"/>
      <c r="W886" s="105"/>
      <c r="X886" s="105"/>
      <c r="Y886" s="105"/>
      <c r="Z886" s="105"/>
      <c r="AA886" s="105"/>
      <c r="AB886" s="105"/>
      <c r="AC886" s="105"/>
      <c r="AD886" s="105"/>
      <c r="AE886" s="105"/>
      <c r="AF886" s="105"/>
      <c r="AG886" s="105"/>
      <c r="AH886" s="105"/>
      <c r="AI886" s="105"/>
      <c r="AJ886" s="105"/>
      <c r="AK886" s="105"/>
      <c r="AL886" s="105"/>
      <c r="AM886" s="105"/>
      <c r="AN886" s="105"/>
      <c r="AO886" s="105"/>
    </row>
    <row r="887" ht="15.75" customHeight="1">
      <c r="A887" s="105"/>
      <c r="B887" s="105"/>
      <c r="C887" s="105"/>
      <c r="D887" s="105"/>
      <c r="E887" s="105"/>
      <c r="F887" s="120"/>
      <c r="G887" s="105"/>
      <c r="H887" s="105"/>
      <c r="I887" s="105"/>
      <c r="J887" s="105"/>
      <c r="K887" s="105"/>
      <c r="L887" s="105"/>
      <c r="M887" s="105"/>
      <c r="N887" s="105"/>
      <c r="O887" s="105"/>
      <c r="P887" s="105"/>
      <c r="Q887" s="105"/>
      <c r="R887" s="105"/>
      <c r="S887" s="105"/>
      <c r="T887" s="105"/>
      <c r="U887" s="105"/>
      <c r="V887" s="105"/>
      <c r="W887" s="105"/>
      <c r="X887" s="105"/>
      <c r="Y887" s="105"/>
      <c r="Z887" s="105"/>
      <c r="AA887" s="105"/>
      <c r="AB887" s="105"/>
      <c r="AC887" s="105"/>
      <c r="AD887" s="105"/>
      <c r="AE887" s="105"/>
      <c r="AF887" s="105"/>
      <c r="AG887" s="105"/>
      <c r="AH887" s="105"/>
      <c r="AI887" s="105"/>
      <c r="AJ887" s="105"/>
      <c r="AK887" s="105"/>
      <c r="AL887" s="105"/>
      <c r="AM887" s="105"/>
      <c r="AN887" s="105"/>
      <c r="AO887" s="105"/>
    </row>
    <row r="888" ht="15.75" customHeight="1">
      <c r="A888" s="105"/>
      <c r="B888" s="105"/>
      <c r="C888" s="105"/>
      <c r="D888" s="105"/>
      <c r="E888" s="105"/>
      <c r="F888" s="120"/>
      <c r="G888" s="105"/>
      <c r="H888" s="105"/>
      <c r="I888" s="105"/>
      <c r="J888" s="105"/>
      <c r="K888" s="105"/>
      <c r="L888" s="105"/>
      <c r="M888" s="105"/>
      <c r="N888" s="105"/>
      <c r="O888" s="105"/>
      <c r="P888" s="105"/>
      <c r="Q888" s="105"/>
      <c r="R888" s="105"/>
      <c r="S888" s="105"/>
      <c r="T888" s="105"/>
      <c r="U888" s="105"/>
      <c r="V888" s="105"/>
      <c r="W888" s="105"/>
      <c r="X888" s="105"/>
      <c r="Y888" s="105"/>
      <c r="Z888" s="105"/>
      <c r="AA888" s="105"/>
      <c r="AB888" s="105"/>
      <c r="AC888" s="105"/>
      <c r="AD888" s="105"/>
      <c r="AE888" s="105"/>
      <c r="AF888" s="105"/>
      <c r="AG888" s="105"/>
      <c r="AH888" s="105"/>
      <c r="AI888" s="105"/>
      <c r="AJ888" s="105"/>
      <c r="AK888" s="105"/>
      <c r="AL888" s="105"/>
      <c r="AM888" s="105"/>
      <c r="AN888" s="105"/>
      <c r="AO888" s="105"/>
    </row>
    <row r="889" ht="15.75" customHeight="1">
      <c r="A889" s="105"/>
      <c r="B889" s="105"/>
      <c r="C889" s="105"/>
      <c r="D889" s="105"/>
      <c r="E889" s="105"/>
      <c r="F889" s="120"/>
      <c r="G889" s="105"/>
      <c r="H889" s="105"/>
      <c r="I889" s="105"/>
      <c r="J889" s="105"/>
      <c r="K889" s="105"/>
      <c r="L889" s="105"/>
      <c r="M889" s="105"/>
      <c r="N889" s="105"/>
      <c r="O889" s="105"/>
      <c r="P889" s="105"/>
      <c r="Q889" s="105"/>
      <c r="R889" s="105"/>
      <c r="S889" s="105"/>
      <c r="T889" s="105"/>
      <c r="U889" s="105"/>
      <c r="V889" s="105"/>
      <c r="W889" s="105"/>
      <c r="X889" s="105"/>
      <c r="Y889" s="105"/>
      <c r="Z889" s="105"/>
      <c r="AA889" s="105"/>
      <c r="AB889" s="105"/>
      <c r="AC889" s="105"/>
      <c r="AD889" s="105"/>
      <c r="AE889" s="105"/>
      <c r="AF889" s="105"/>
      <c r="AG889" s="105"/>
      <c r="AH889" s="105"/>
      <c r="AI889" s="105"/>
      <c r="AJ889" s="105"/>
      <c r="AK889" s="105"/>
      <c r="AL889" s="105"/>
      <c r="AM889" s="105"/>
      <c r="AN889" s="105"/>
      <c r="AO889" s="105"/>
    </row>
    <row r="890" ht="15.75" customHeight="1">
      <c r="A890" s="105"/>
      <c r="B890" s="105"/>
      <c r="C890" s="105"/>
      <c r="D890" s="105"/>
      <c r="E890" s="105"/>
      <c r="F890" s="120"/>
      <c r="G890" s="105"/>
      <c r="H890" s="105"/>
      <c r="I890" s="105"/>
      <c r="J890" s="105"/>
      <c r="K890" s="105"/>
      <c r="L890" s="105"/>
      <c r="M890" s="105"/>
      <c r="N890" s="105"/>
      <c r="O890" s="105"/>
      <c r="P890" s="105"/>
      <c r="Q890" s="105"/>
      <c r="R890" s="105"/>
      <c r="S890" s="105"/>
      <c r="T890" s="105"/>
      <c r="U890" s="105"/>
      <c r="V890" s="105"/>
      <c r="W890" s="105"/>
      <c r="X890" s="105"/>
      <c r="Y890" s="105"/>
      <c r="Z890" s="105"/>
      <c r="AA890" s="105"/>
      <c r="AB890" s="105"/>
      <c r="AC890" s="105"/>
      <c r="AD890" s="105"/>
      <c r="AE890" s="105"/>
      <c r="AF890" s="105"/>
      <c r="AG890" s="105"/>
      <c r="AH890" s="105"/>
      <c r="AI890" s="105"/>
      <c r="AJ890" s="105"/>
      <c r="AK890" s="105"/>
      <c r="AL890" s="105"/>
      <c r="AM890" s="105"/>
      <c r="AN890" s="105"/>
      <c r="AO890" s="105"/>
    </row>
    <row r="891" ht="15.75" customHeight="1">
      <c r="A891" s="105"/>
      <c r="B891" s="105"/>
      <c r="C891" s="105"/>
      <c r="D891" s="105"/>
      <c r="E891" s="105"/>
      <c r="F891" s="120"/>
      <c r="G891" s="105"/>
      <c r="H891" s="105"/>
      <c r="I891" s="105"/>
      <c r="J891" s="105"/>
      <c r="K891" s="105"/>
      <c r="L891" s="105"/>
      <c r="M891" s="105"/>
      <c r="N891" s="105"/>
      <c r="O891" s="105"/>
      <c r="P891" s="105"/>
      <c r="Q891" s="105"/>
      <c r="R891" s="105"/>
      <c r="S891" s="105"/>
      <c r="T891" s="105"/>
      <c r="U891" s="105"/>
      <c r="V891" s="105"/>
      <c r="W891" s="105"/>
      <c r="X891" s="105"/>
      <c r="Y891" s="105"/>
      <c r="Z891" s="105"/>
      <c r="AA891" s="105"/>
      <c r="AB891" s="105"/>
      <c r="AC891" s="105"/>
      <c r="AD891" s="105"/>
      <c r="AE891" s="105"/>
      <c r="AF891" s="105"/>
      <c r="AG891" s="105"/>
      <c r="AH891" s="105"/>
      <c r="AI891" s="105"/>
      <c r="AJ891" s="105"/>
      <c r="AK891" s="105"/>
      <c r="AL891" s="105"/>
      <c r="AM891" s="105"/>
      <c r="AN891" s="105"/>
      <c r="AO891" s="105"/>
    </row>
    <row r="892" ht="15.75" customHeight="1">
      <c r="A892" s="105"/>
      <c r="B892" s="105"/>
      <c r="C892" s="105"/>
      <c r="D892" s="105"/>
      <c r="E892" s="105"/>
      <c r="F892" s="120"/>
      <c r="G892" s="105"/>
      <c r="H892" s="105"/>
      <c r="I892" s="105"/>
      <c r="J892" s="105"/>
      <c r="K892" s="105"/>
      <c r="L892" s="105"/>
      <c r="M892" s="105"/>
      <c r="N892" s="105"/>
      <c r="O892" s="105"/>
      <c r="P892" s="105"/>
      <c r="Q892" s="105"/>
      <c r="R892" s="105"/>
      <c r="S892" s="105"/>
      <c r="T892" s="105"/>
      <c r="U892" s="105"/>
      <c r="V892" s="105"/>
      <c r="W892" s="105"/>
      <c r="X892" s="105"/>
      <c r="Y892" s="105"/>
      <c r="Z892" s="105"/>
      <c r="AA892" s="105"/>
      <c r="AB892" s="105"/>
      <c r="AC892" s="105"/>
      <c r="AD892" s="105"/>
      <c r="AE892" s="105"/>
      <c r="AF892" s="105"/>
      <c r="AG892" s="105"/>
      <c r="AH892" s="105"/>
      <c r="AI892" s="105"/>
      <c r="AJ892" s="105"/>
      <c r="AK892" s="105"/>
      <c r="AL892" s="105"/>
      <c r="AM892" s="105"/>
      <c r="AN892" s="105"/>
      <c r="AO892" s="105"/>
    </row>
    <row r="893" ht="15.75" customHeight="1">
      <c r="A893" s="105"/>
      <c r="B893" s="105"/>
      <c r="C893" s="105"/>
      <c r="D893" s="105"/>
      <c r="E893" s="105"/>
      <c r="F893" s="120"/>
      <c r="G893" s="105"/>
      <c r="H893" s="105"/>
      <c r="I893" s="105"/>
      <c r="J893" s="105"/>
      <c r="K893" s="105"/>
      <c r="L893" s="105"/>
      <c r="M893" s="105"/>
      <c r="N893" s="105"/>
      <c r="O893" s="105"/>
      <c r="P893" s="105"/>
      <c r="Q893" s="105"/>
      <c r="R893" s="105"/>
      <c r="S893" s="105"/>
      <c r="T893" s="105"/>
      <c r="U893" s="105"/>
      <c r="V893" s="105"/>
      <c r="W893" s="105"/>
      <c r="X893" s="105"/>
      <c r="Y893" s="105"/>
      <c r="Z893" s="105"/>
      <c r="AA893" s="105"/>
      <c r="AB893" s="105"/>
      <c r="AC893" s="105"/>
      <c r="AD893" s="105"/>
      <c r="AE893" s="105"/>
      <c r="AF893" s="105"/>
      <c r="AG893" s="105"/>
      <c r="AH893" s="105"/>
      <c r="AI893" s="105"/>
      <c r="AJ893" s="105"/>
      <c r="AK893" s="105"/>
      <c r="AL893" s="105"/>
      <c r="AM893" s="105"/>
      <c r="AN893" s="105"/>
      <c r="AO893" s="105"/>
    </row>
    <row r="894" ht="15.75" customHeight="1">
      <c r="A894" s="105"/>
      <c r="B894" s="105"/>
      <c r="C894" s="105"/>
      <c r="D894" s="105"/>
      <c r="E894" s="105"/>
      <c r="F894" s="120"/>
      <c r="G894" s="105"/>
      <c r="H894" s="105"/>
      <c r="I894" s="105"/>
      <c r="J894" s="105"/>
      <c r="K894" s="105"/>
      <c r="L894" s="105"/>
      <c r="M894" s="105"/>
      <c r="N894" s="105"/>
      <c r="O894" s="105"/>
      <c r="P894" s="105"/>
      <c r="Q894" s="105"/>
      <c r="R894" s="105"/>
      <c r="S894" s="105"/>
      <c r="T894" s="105"/>
      <c r="U894" s="105"/>
      <c r="V894" s="105"/>
      <c r="W894" s="105"/>
      <c r="X894" s="105"/>
      <c r="Y894" s="105"/>
      <c r="Z894" s="105"/>
      <c r="AA894" s="105"/>
      <c r="AB894" s="105"/>
      <c r="AC894" s="105"/>
      <c r="AD894" s="105"/>
      <c r="AE894" s="105"/>
      <c r="AF894" s="105"/>
      <c r="AG894" s="105"/>
      <c r="AH894" s="105"/>
      <c r="AI894" s="105"/>
      <c r="AJ894" s="105"/>
      <c r="AK894" s="105"/>
      <c r="AL894" s="105"/>
      <c r="AM894" s="105"/>
      <c r="AN894" s="105"/>
      <c r="AO894" s="105"/>
    </row>
    <row r="895" ht="15.75" customHeight="1">
      <c r="A895" s="105"/>
      <c r="B895" s="105"/>
      <c r="C895" s="105"/>
      <c r="D895" s="105"/>
      <c r="E895" s="105"/>
      <c r="F895" s="120"/>
      <c r="G895" s="105"/>
      <c r="H895" s="105"/>
      <c r="I895" s="105"/>
      <c r="J895" s="105"/>
      <c r="K895" s="105"/>
      <c r="L895" s="105"/>
      <c r="M895" s="105"/>
      <c r="N895" s="105"/>
      <c r="O895" s="105"/>
      <c r="P895" s="105"/>
      <c r="Q895" s="105"/>
      <c r="R895" s="105"/>
      <c r="S895" s="105"/>
      <c r="T895" s="105"/>
      <c r="U895" s="105"/>
      <c r="V895" s="105"/>
      <c r="W895" s="105"/>
      <c r="X895" s="105"/>
      <c r="Y895" s="105"/>
      <c r="Z895" s="105"/>
      <c r="AA895" s="105"/>
      <c r="AB895" s="105"/>
      <c r="AC895" s="105"/>
      <c r="AD895" s="105"/>
      <c r="AE895" s="105"/>
      <c r="AF895" s="105"/>
      <c r="AG895" s="105"/>
      <c r="AH895" s="105"/>
      <c r="AI895" s="105"/>
      <c r="AJ895" s="105"/>
      <c r="AK895" s="105"/>
      <c r="AL895" s="105"/>
      <c r="AM895" s="105"/>
      <c r="AN895" s="105"/>
      <c r="AO895" s="105"/>
    </row>
    <row r="896" ht="15.75" customHeight="1">
      <c r="A896" s="105"/>
      <c r="B896" s="105"/>
      <c r="C896" s="105"/>
      <c r="D896" s="105"/>
      <c r="E896" s="105"/>
      <c r="F896" s="120"/>
      <c r="G896" s="105"/>
      <c r="H896" s="105"/>
      <c r="I896" s="105"/>
      <c r="J896" s="105"/>
      <c r="K896" s="105"/>
      <c r="L896" s="105"/>
      <c r="M896" s="105"/>
      <c r="N896" s="105"/>
      <c r="O896" s="105"/>
      <c r="P896" s="105"/>
      <c r="Q896" s="105"/>
      <c r="R896" s="105"/>
      <c r="S896" s="105"/>
      <c r="T896" s="105"/>
      <c r="U896" s="105"/>
      <c r="V896" s="105"/>
      <c r="W896" s="105"/>
      <c r="X896" s="105"/>
      <c r="Y896" s="105"/>
      <c r="Z896" s="105"/>
      <c r="AA896" s="105"/>
      <c r="AB896" s="105"/>
      <c r="AC896" s="105"/>
      <c r="AD896" s="105"/>
      <c r="AE896" s="105"/>
      <c r="AF896" s="105"/>
      <c r="AG896" s="105"/>
      <c r="AH896" s="105"/>
      <c r="AI896" s="105"/>
      <c r="AJ896" s="105"/>
      <c r="AK896" s="105"/>
      <c r="AL896" s="105"/>
      <c r="AM896" s="105"/>
      <c r="AN896" s="105"/>
      <c r="AO896" s="105"/>
    </row>
    <row r="897" ht="15.75" customHeight="1">
      <c r="A897" s="105"/>
      <c r="B897" s="105"/>
      <c r="C897" s="105"/>
      <c r="D897" s="105"/>
      <c r="E897" s="105"/>
      <c r="F897" s="120"/>
      <c r="G897" s="105"/>
      <c r="H897" s="105"/>
      <c r="I897" s="105"/>
      <c r="J897" s="105"/>
      <c r="K897" s="105"/>
      <c r="L897" s="105"/>
      <c r="M897" s="105"/>
      <c r="N897" s="105"/>
      <c r="O897" s="105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  <c r="Z897" s="105"/>
      <c r="AA897" s="105"/>
      <c r="AB897" s="105"/>
      <c r="AC897" s="105"/>
      <c r="AD897" s="105"/>
      <c r="AE897" s="105"/>
      <c r="AF897" s="105"/>
      <c r="AG897" s="105"/>
      <c r="AH897" s="105"/>
      <c r="AI897" s="105"/>
      <c r="AJ897" s="105"/>
      <c r="AK897" s="105"/>
      <c r="AL897" s="105"/>
      <c r="AM897" s="105"/>
      <c r="AN897" s="105"/>
      <c r="AO897" s="105"/>
    </row>
    <row r="898" ht="15.75" customHeight="1">
      <c r="A898" s="105"/>
      <c r="B898" s="105"/>
      <c r="C898" s="105"/>
      <c r="D898" s="105"/>
      <c r="E898" s="105"/>
      <c r="F898" s="120"/>
      <c r="G898" s="105"/>
      <c r="H898" s="105"/>
      <c r="I898" s="105"/>
      <c r="J898" s="105"/>
      <c r="K898" s="105"/>
      <c r="L898" s="105"/>
      <c r="M898" s="105"/>
      <c r="N898" s="105"/>
      <c r="O898" s="105"/>
      <c r="P898" s="105"/>
      <c r="Q898" s="105"/>
      <c r="R898" s="105"/>
      <c r="S898" s="105"/>
      <c r="T898" s="105"/>
      <c r="U898" s="105"/>
      <c r="V898" s="105"/>
      <c r="W898" s="105"/>
      <c r="X898" s="105"/>
      <c r="Y898" s="105"/>
      <c r="Z898" s="105"/>
      <c r="AA898" s="105"/>
      <c r="AB898" s="105"/>
      <c r="AC898" s="105"/>
      <c r="AD898" s="105"/>
      <c r="AE898" s="105"/>
      <c r="AF898" s="105"/>
      <c r="AG898" s="105"/>
      <c r="AH898" s="105"/>
      <c r="AI898" s="105"/>
      <c r="AJ898" s="105"/>
      <c r="AK898" s="105"/>
      <c r="AL898" s="105"/>
      <c r="AM898" s="105"/>
      <c r="AN898" s="105"/>
      <c r="AO898" s="105"/>
    </row>
    <row r="899" ht="15.75" customHeight="1">
      <c r="A899" s="105"/>
      <c r="B899" s="105"/>
      <c r="C899" s="105"/>
      <c r="D899" s="105"/>
      <c r="E899" s="105"/>
      <c r="F899" s="120"/>
      <c r="G899" s="105"/>
      <c r="H899" s="105"/>
      <c r="I899" s="105"/>
      <c r="J899" s="105"/>
      <c r="K899" s="105"/>
      <c r="L899" s="105"/>
      <c r="M899" s="105"/>
      <c r="N899" s="105"/>
      <c r="O899" s="105"/>
      <c r="P899" s="105"/>
      <c r="Q899" s="105"/>
      <c r="R899" s="105"/>
      <c r="S899" s="105"/>
      <c r="T899" s="105"/>
      <c r="U899" s="105"/>
      <c r="V899" s="105"/>
      <c r="W899" s="105"/>
      <c r="X899" s="105"/>
      <c r="Y899" s="105"/>
      <c r="Z899" s="105"/>
      <c r="AA899" s="105"/>
      <c r="AB899" s="105"/>
      <c r="AC899" s="105"/>
      <c r="AD899" s="105"/>
      <c r="AE899" s="105"/>
      <c r="AF899" s="105"/>
      <c r="AG899" s="105"/>
      <c r="AH899" s="105"/>
      <c r="AI899" s="105"/>
      <c r="AJ899" s="105"/>
      <c r="AK899" s="105"/>
      <c r="AL899" s="105"/>
      <c r="AM899" s="105"/>
      <c r="AN899" s="105"/>
      <c r="AO899" s="105"/>
    </row>
    <row r="900" ht="15.75" customHeight="1">
      <c r="A900" s="105"/>
      <c r="B900" s="105"/>
      <c r="C900" s="105"/>
      <c r="D900" s="105"/>
      <c r="E900" s="105"/>
      <c r="F900" s="120"/>
      <c r="G900" s="105"/>
      <c r="H900" s="105"/>
      <c r="I900" s="105"/>
      <c r="J900" s="105"/>
      <c r="K900" s="105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  <c r="V900" s="105"/>
      <c r="W900" s="105"/>
      <c r="X900" s="105"/>
      <c r="Y900" s="105"/>
      <c r="Z900" s="105"/>
      <c r="AA900" s="105"/>
      <c r="AB900" s="105"/>
      <c r="AC900" s="105"/>
      <c r="AD900" s="105"/>
      <c r="AE900" s="105"/>
      <c r="AF900" s="105"/>
      <c r="AG900" s="105"/>
      <c r="AH900" s="105"/>
      <c r="AI900" s="105"/>
      <c r="AJ900" s="105"/>
      <c r="AK900" s="105"/>
      <c r="AL900" s="105"/>
      <c r="AM900" s="105"/>
      <c r="AN900" s="105"/>
      <c r="AO900" s="105"/>
    </row>
    <row r="901" ht="15.75" customHeight="1">
      <c r="A901" s="105"/>
      <c r="B901" s="105"/>
      <c r="C901" s="105"/>
      <c r="D901" s="105"/>
      <c r="E901" s="105"/>
      <c r="F901" s="120"/>
      <c r="G901" s="105"/>
      <c r="H901" s="105"/>
      <c r="I901" s="105"/>
      <c r="J901" s="105"/>
      <c r="K901" s="105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  <c r="V901" s="105"/>
      <c r="W901" s="105"/>
      <c r="X901" s="105"/>
      <c r="Y901" s="105"/>
      <c r="Z901" s="105"/>
      <c r="AA901" s="105"/>
      <c r="AB901" s="105"/>
      <c r="AC901" s="105"/>
      <c r="AD901" s="105"/>
      <c r="AE901" s="105"/>
      <c r="AF901" s="105"/>
      <c r="AG901" s="105"/>
      <c r="AH901" s="105"/>
      <c r="AI901" s="105"/>
      <c r="AJ901" s="105"/>
      <c r="AK901" s="105"/>
      <c r="AL901" s="105"/>
      <c r="AM901" s="105"/>
      <c r="AN901" s="105"/>
      <c r="AO901" s="105"/>
    </row>
    <row r="902" ht="15.75" customHeight="1">
      <c r="A902" s="105"/>
      <c r="B902" s="105"/>
      <c r="C902" s="105"/>
      <c r="D902" s="105"/>
      <c r="E902" s="105"/>
      <c r="F902" s="120"/>
      <c r="G902" s="105"/>
      <c r="H902" s="105"/>
      <c r="I902" s="105"/>
      <c r="J902" s="105"/>
      <c r="K902" s="105"/>
      <c r="L902" s="105"/>
      <c r="M902" s="105"/>
      <c r="N902" s="105"/>
      <c r="O902" s="105"/>
      <c r="P902" s="105"/>
      <c r="Q902" s="105"/>
      <c r="R902" s="105"/>
      <c r="S902" s="105"/>
      <c r="T902" s="105"/>
      <c r="U902" s="105"/>
      <c r="V902" s="105"/>
      <c r="W902" s="105"/>
      <c r="X902" s="105"/>
      <c r="Y902" s="105"/>
      <c r="Z902" s="105"/>
      <c r="AA902" s="105"/>
      <c r="AB902" s="105"/>
      <c r="AC902" s="105"/>
      <c r="AD902" s="105"/>
      <c r="AE902" s="105"/>
      <c r="AF902" s="105"/>
      <c r="AG902" s="105"/>
      <c r="AH902" s="105"/>
      <c r="AI902" s="105"/>
      <c r="AJ902" s="105"/>
      <c r="AK902" s="105"/>
      <c r="AL902" s="105"/>
      <c r="AM902" s="105"/>
      <c r="AN902" s="105"/>
      <c r="AO902" s="105"/>
    </row>
    <row r="903" ht="15.75" customHeight="1">
      <c r="A903" s="105"/>
      <c r="B903" s="105"/>
      <c r="C903" s="105"/>
      <c r="D903" s="105"/>
      <c r="E903" s="105"/>
      <c r="F903" s="120"/>
      <c r="G903" s="105"/>
      <c r="H903" s="105"/>
      <c r="I903" s="105"/>
      <c r="J903" s="105"/>
      <c r="K903" s="105"/>
      <c r="L903" s="105"/>
      <c r="M903" s="105"/>
      <c r="N903" s="105"/>
      <c r="O903" s="105"/>
      <c r="P903" s="105"/>
      <c r="Q903" s="105"/>
      <c r="R903" s="105"/>
      <c r="S903" s="105"/>
      <c r="T903" s="105"/>
      <c r="U903" s="105"/>
      <c r="V903" s="105"/>
      <c r="W903" s="105"/>
      <c r="X903" s="105"/>
      <c r="Y903" s="105"/>
      <c r="Z903" s="105"/>
      <c r="AA903" s="105"/>
      <c r="AB903" s="105"/>
      <c r="AC903" s="105"/>
      <c r="AD903" s="105"/>
      <c r="AE903" s="105"/>
      <c r="AF903" s="105"/>
      <c r="AG903" s="105"/>
      <c r="AH903" s="105"/>
      <c r="AI903" s="105"/>
      <c r="AJ903" s="105"/>
      <c r="AK903" s="105"/>
      <c r="AL903" s="105"/>
      <c r="AM903" s="105"/>
      <c r="AN903" s="105"/>
      <c r="AO903" s="105"/>
    </row>
    <row r="904" ht="15.75" customHeight="1">
      <c r="A904" s="105"/>
      <c r="B904" s="105"/>
      <c r="C904" s="105"/>
      <c r="D904" s="105"/>
      <c r="E904" s="105"/>
      <c r="F904" s="120"/>
      <c r="G904" s="105"/>
      <c r="H904" s="105"/>
      <c r="I904" s="105"/>
      <c r="J904" s="105"/>
      <c r="K904" s="105"/>
      <c r="L904" s="105"/>
      <c r="M904" s="105"/>
      <c r="N904" s="105"/>
      <c r="O904" s="105"/>
      <c r="P904" s="105"/>
      <c r="Q904" s="105"/>
      <c r="R904" s="105"/>
      <c r="S904" s="105"/>
      <c r="T904" s="105"/>
      <c r="U904" s="105"/>
      <c r="V904" s="105"/>
      <c r="W904" s="105"/>
      <c r="X904" s="105"/>
      <c r="Y904" s="105"/>
      <c r="Z904" s="105"/>
      <c r="AA904" s="105"/>
      <c r="AB904" s="105"/>
      <c r="AC904" s="105"/>
      <c r="AD904" s="105"/>
      <c r="AE904" s="105"/>
      <c r="AF904" s="105"/>
      <c r="AG904" s="105"/>
      <c r="AH904" s="105"/>
      <c r="AI904" s="105"/>
      <c r="AJ904" s="105"/>
      <c r="AK904" s="105"/>
      <c r="AL904" s="105"/>
      <c r="AM904" s="105"/>
      <c r="AN904" s="105"/>
      <c r="AO904" s="105"/>
    </row>
    <row r="905" ht="15.75" customHeight="1">
      <c r="A905" s="105"/>
      <c r="B905" s="105"/>
      <c r="C905" s="105"/>
      <c r="D905" s="105"/>
      <c r="E905" s="105"/>
      <c r="F905" s="120"/>
      <c r="G905" s="105"/>
      <c r="H905" s="105"/>
      <c r="I905" s="105"/>
      <c r="J905" s="105"/>
      <c r="K905" s="105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  <c r="V905" s="105"/>
      <c r="W905" s="105"/>
      <c r="X905" s="105"/>
      <c r="Y905" s="105"/>
      <c r="Z905" s="105"/>
      <c r="AA905" s="105"/>
      <c r="AB905" s="105"/>
      <c r="AC905" s="105"/>
      <c r="AD905" s="105"/>
      <c r="AE905" s="105"/>
      <c r="AF905" s="105"/>
      <c r="AG905" s="105"/>
      <c r="AH905" s="105"/>
      <c r="AI905" s="105"/>
      <c r="AJ905" s="105"/>
      <c r="AK905" s="105"/>
      <c r="AL905" s="105"/>
      <c r="AM905" s="105"/>
      <c r="AN905" s="105"/>
      <c r="AO905" s="105"/>
    </row>
    <row r="906" ht="15.75" customHeight="1">
      <c r="A906" s="105"/>
      <c r="B906" s="105"/>
      <c r="C906" s="105"/>
      <c r="D906" s="105"/>
      <c r="E906" s="105"/>
      <c r="F906" s="120"/>
      <c r="G906" s="105"/>
      <c r="H906" s="105"/>
      <c r="I906" s="105"/>
      <c r="J906" s="105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  <c r="Z906" s="105"/>
      <c r="AA906" s="105"/>
      <c r="AB906" s="105"/>
      <c r="AC906" s="105"/>
      <c r="AD906" s="105"/>
      <c r="AE906" s="105"/>
      <c r="AF906" s="105"/>
      <c r="AG906" s="105"/>
      <c r="AH906" s="105"/>
      <c r="AI906" s="105"/>
      <c r="AJ906" s="105"/>
      <c r="AK906" s="105"/>
      <c r="AL906" s="105"/>
      <c r="AM906" s="105"/>
      <c r="AN906" s="105"/>
      <c r="AO906" s="105"/>
    </row>
    <row r="907" ht="15.75" customHeight="1">
      <c r="A907" s="105"/>
      <c r="B907" s="105"/>
      <c r="C907" s="105"/>
      <c r="D907" s="105"/>
      <c r="E907" s="105"/>
      <c r="F907" s="120"/>
      <c r="G907" s="105"/>
      <c r="H907" s="105"/>
      <c r="I907" s="105"/>
      <c r="J907" s="105"/>
      <c r="K907" s="105"/>
      <c r="L907" s="105"/>
      <c r="M907" s="105"/>
      <c r="N907" s="105"/>
      <c r="O907" s="105"/>
      <c r="P907" s="105"/>
      <c r="Q907" s="105"/>
      <c r="R907" s="105"/>
      <c r="S907" s="105"/>
      <c r="T907" s="105"/>
      <c r="U907" s="105"/>
      <c r="V907" s="105"/>
      <c r="W907" s="105"/>
      <c r="X907" s="105"/>
      <c r="Y907" s="105"/>
      <c r="Z907" s="105"/>
      <c r="AA907" s="105"/>
      <c r="AB907" s="105"/>
      <c r="AC907" s="105"/>
      <c r="AD907" s="105"/>
      <c r="AE907" s="105"/>
      <c r="AF907" s="105"/>
      <c r="AG907" s="105"/>
      <c r="AH907" s="105"/>
      <c r="AI907" s="105"/>
      <c r="AJ907" s="105"/>
      <c r="AK907" s="105"/>
      <c r="AL907" s="105"/>
      <c r="AM907" s="105"/>
      <c r="AN907" s="105"/>
      <c r="AO907" s="105"/>
    </row>
    <row r="908" ht="15.75" customHeight="1">
      <c r="A908" s="105"/>
      <c r="B908" s="105"/>
      <c r="C908" s="105"/>
      <c r="D908" s="105"/>
      <c r="E908" s="105"/>
      <c r="F908" s="120"/>
      <c r="G908" s="105"/>
      <c r="H908" s="105"/>
      <c r="I908" s="105"/>
      <c r="J908" s="105"/>
      <c r="K908" s="105"/>
      <c r="L908" s="105"/>
      <c r="M908" s="105"/>
      <c r="N908" s="105"/>
      <c r="O908" s="105"/>
      <c r="P908" s="105"/>
      <c r="Q908" s="105"/>
      <c r="R908" s="105"/>
      <c r="S908" s="105"/>
      <c r="T908" s="105"/>
      <c r="U908" s="105"/>
      <c r="V908" s="105"/>
      <c r="W908" s="105"/>
      <c r="X908" s="105"/>
      <c r="Y908" s="105"/>
      <c r="Z908" s="105"/>
      <c r="AA908" s="105"/>
      <c r="AB908" s="105"/>
      <c r="AC908" s="105"/>
      <c r="AD908" s="105"/>
      <c r="AE908" s="105"/>
      <c r="AF908" s="105"/>
      <c r="AG908" s="105"/>
      <c r="AH908" s="105"/>
      <c r="AI908" s="105"/>
      <c r="AJ908" s="105"/>
      <c r="AK908" s="105"/>
      <c r="AL908" s="105"/>
      <c r="AM908" s="105"/>
      <c r="AN908" s="105"/>
      <c r="AO908" s="105"/>
    </row>
    <row r="909" ht="15.75" customHeight="1">
      <c r="A909" s="105"/>
      <c r="B909" s="105"/>
      <c r="C909" s="105"/>
      <c r="D909" s="105"/>
      <c r="E909" s="105"/>
      <c r="F909" s="120"/>
      <c r="G909" s="105"/>
      <c r="H909" s="105"/>
      <c r="I909" s="105"/>
      <c r="J909" s="105"/>
      <c r="K909" s="105"/>
      <c r="L909" s="105"/>
      <c r="M909" s="105"/>
      <c r="N909" s="105"/>
      <c r="O909" s="105"/>
      <c r="P909" s="105"/>
      <c r="Q909" s="105"/>
      <c r="R909" s="105"/>
      <c r="S909" s="105"/>
      <c r="T909" s="105"/>
      <c r="U909" s="105"/>
      <c r="V909" s="105"/>
      <c r="W909" s="105"/>
      <c r="X909" s="105"/>
      <c r="Y909" s="105"/>
      <c r="Z909" s="105"/>
      <c r="AA909" s="105"/>
      <c r="AB909" s="105"/>
      <c r="AC909" s="105"/>
      <c r="AD909" s="105"/>
      <c r="AE909" s="105"/>
      <c r="AF909" s="105"/>
      <c r="AG909" s="105"/>
      <c r="AH909" s="105"/>
      <c r="AI909" s="105"/>
      <c r="AJ909" s="105"/>
      <c r="AK909" s="105"/>
      <c r="AL909" s="105"/>
      <c r="AM909" s="105"/>
      <c r="AN909" s="105"/>
      <c r="AO909" s="105"/>
    </row>
    <row r="910" ht="15.75" customHeight="1">
      <c r="A910" s="105"/>
      <c r="B910" s="105"/>
      <c r="C910" s="105"/>
      <c r="D910" s="105"/>
      <c r="E910" s="105"/>
      <c r="F910" s="120"/>
      <c r="G910" s="105"/>
      <c r="H910" s="105"/>
      <c r="I910" s="105"/>
      <c r="J910" s="105"/>
      <c r="K910" s="105"/>
      <c r="L910" s="105"/>
      <c r="M910" s="105"/>
      <c r="N910" s="105"/>
      <c r="O910" s="105"/>
      <c r="P910" s="105"/>
      <c r="Q910" s="105"/>
      <c r="R910" s="105"/>
      <c r="S910" s="105"/>
      <c r="T910" s="105"/>
      <c r="U910" s="105"/>
      <c r="V910" s="105"/>
      <c r="W910" s="105"/>
      <c r="X910" s="105"/>
      <c r="Y910" s="105"/>
      <c r="Z910" s="105"/>
      <c r="AA910" s="105"/>
      <c r="AB910" s="105"/>
      <c r="AC910" s="105"/>
      <c r="AD910" s="105"/>
      <c r="AE910" s="105"/>
      <c r="AF910" s="105"/>
      <c r="AG910" s="105"/>
      <c r="AH910" s="105"/>
      <c r="AI910" s="105"/>
      <c r="AJ910" s="105"/>
      <c r="AK910" s="105"/>
      <c r="AL910" s="105"/>
      <c r="AM910" s="105"/>
      <c r="AN910" s="105"/>
      <c r="AO910" s="105"/>
    </row>
    <row r="911" ht="15.75" customHeight="1">
      <c r="A911" s="105"/>
      <c r="B911" s="105"/>
      <c r="C911" s="105"/>
      <c r="D911" s="105"/>
      <c r="E911" s="105"/>
      <c r="F911" s="120"/>
      <c r="G911" s="105"/>
      <c r="H911" s="105"/>
      <c r="I911" s="105"/>
      <c r="J911" s="105"/>
      <c r="K911" s="105"/>
      <c r="L911" s="105"/>
      <c r="M911" s="105"/>
      <c r="N911" s="105"/>
      <c r="O911" s="105"/>
      <c r="P911" s="105"/>
      <c r="Q911" s="105"/>
      <c r="R911" s="105"/>
      <c r="S911" s="105"/>
      <c r="T911" s="105"/>
      <c r="U911" s="105"/>
      <c r="V911" s="105"/>
      <c r="W911" s="105"/>
      <c r="X911" s="105"/>
      <c r="Y911" s="105"/>
      <c r="Z911" s="105"/>
      <c r="AA911" s="105"/>
      <c r="AB911" s="105"/>
      <c r="AC911" s="105"/>
      <c r="AD911" s="105"/>
      <c r="AE911" s="105"/>
      <c r="AF911" s="105"/>
      <c r="AG911" s="105"/>
      <c r="AH911" s="105"/>
      <c r="AI911" s="105"/>
      <c r="AJ911" s="105"/>
      <c r="AK911" s="105"/>
      <c r="AL911" s="105"/>
      <c r="AM911" s="105"/>
      <c r="AN911" s="105"/>
      <c r="AO911" s="105"/>
    </row>
    <row r="912" ht="15.75" customHeight="1">
      <c r="A912" s="105"/>
      <c r="B912" s="105"/>
      <c r="C912" s="105"/>
      <c r="D912" s="105"/>
      <c r="E912" s="105"/>
      <c r="F912" s="120"/>
      <c r="G912" s="105"/>
      <c r="H912" s="105"/>
      <c r="I912" s="105"/>
      <c r="J912" s="105"/>
      <c r="K912" s="105"/>
      <c r="L912" s="105"/>
      <c r="M912" s="105"/>
      <c r="N912" s="105"/>
      <c r="O912" s="105"/>
      <c r="P912" s="105"/>
      <c r="Q912" s="105"/>
      <c r="R912" s="105"/>
      <c r="S912" s="105"/>
      <c r="T912" s="105"/>
      <c r="U912" s="105"/>
      <c r="V912" s="105"/>
      <c r="W912" s="105"/>
      <c r="X912" s="105"/>
      <c r="Y912" s="105"/>
      <c r="Z912" s="105"/>
      <c r="AA912" s="105"/>
      <c r="AB912" s="105"/>
      <c r="AC912" s="105"/>
      <c r="AD912" s="105"/>
      <c r="AE912" s="105"/>
      <c r="AF912" s="105"/>
      <c r="AG912" s="105"/>
      <c r="AH912" s="105"/>
      <c r="AI912" s="105"/>
      <c r="AJ912" s="105"/>
      <c r="AK912" s="105"/>
      <c r="AL912" s="105"/>
      <c r="AM912" s="105"/>
      <c r="AN912" s="105"/>
      <c r="AO912" s="105"/>
    </row>
    <row r="913" ht="15.75" customHeight="1">
      <c r="A913" s="105"/>
      <c r="B913" s="105"/>
      <c r="C913" s="105"/>
      <c r="D913" s="105"/>
      <c r="E913" s="105"/>
      <c r="F913" s="120"/>
      <c r="G913" s="105"/>
      <c r="H913" s="105"/>
      <c r="I913" s="105"/>
      <c r="J913" s="105"/>
      <c r="K913" s="105"/>
      <c r="L913" s="105"/>
      <c r="M913" s="105"/>
      <c r="N913" s="105"/>
      <c r="O913" s="105"/>
      <c r="P913" s="105"/>
      <c r="Q913" s="105"/>
      <c r="R913" s="105"/>
      <c r="S913" s="105"/>
      <c r="T913" s="105"/>
      <c r="U913" s="105"/>
      <c r="V913" s="105"/>
      <c r="W913" s="105"/>
      <c r="X913" s="105"/>
      <c r="Y913" s="105"/>
      <c r="Z913" s="105"/>
      <c r="AA913" s="105"/>
      <c r="AB913" s="105"/>
      <c r="AC913" s="105"/>
      <c r="AD913" s="105"/>
      <c r="AE913" s="105"/>
      <c r="AF913" s="105"/>
      <c r="AG913" s="105"/>
      <c r="AH913" s="105"/>
      <c r="AI913" s="105"/>
      <c r="AJ913" s="105"/>
      <c r="AK913" s="105"/>
      <c r="AL913" s="105"/>
      <c r="AM913" s="105"/>
      <c r="AN913" s="105"/>
      <c r="AO913" s="105"/>
    </row>
    <row r="914" ht="15.75" customHeight="1">
      <c r="A914" s="105"/>
      <c r="B914" s="105"/>
      <c r="C914" s="105"/>
      <c r="D914" s="105"/>
      <c r="E914" s="105"/>
      <c r="F914" s="120"/>
      <c r="G914" s="105"/>
      <c r="H914" s="105"/>
      <c r="I914" s="105"/>
      <c r="J914" s="105"/>
      <c r="K914" s="105"/>
      <c r="L914" s="105"/>
      <c r="M914" s="105"/>
      <c r="N914" s="105"/>
      <c r="O914" s="105"/>
      <c r="P914" s="105"/>
      <c r="Q914" s="105"/>
      <c r="R914" s="105"/>
      <c r="S914" s="105"/>
      <c r="T914" s="105"/>
      <c r="U914" s="105"/>
      <c r="V914" s="105"/>
      <c r="W914" s="105"/>
      <c r="X914" s="105"/>
      <c r="Y914" s="105"/>
      <c r="Z914" s="105"/>
      <c r="AA914" s="105"/>
      <c r="AB914" s="105"/>
      <c r="AC914" s="105"/>
      <c r="AD914" s="105"/>
      <c r="AE914" s="105"/>
      <c r="AF914" s="105"/>
      <c r="AG914" s="105"/>
      <c r="AH914" s="105"/>
      <c r="AI914" s="105"/>
      <c r="AJ914" s="105"/>
      <c r="AK914" s="105"/>
      <c r="AL914" s="105"/>
      <c r="AM914" s="105"/>
      <c r="AN914" s="105"/>
      <c r="AO914" s="105"/>
    </row>
    <row r="915" ht="15.75" customHeight="1">
      <c r="A915" s="105"/>
      <c r="B915" s="105"/>
      <c r="C915" s="105"/>
      <c r="D915" s="105"/>
      <c r="E915" s="105"/>
      <c r="F915" s="120"/>
      <c r="G915" s="105"/>
      <c r="H915" s="105"/>
      <c r="I915" s="105"/>
      <c r="J915" s="105"/>
      <c r="K915" s="105"/>
      <c r="L915" s="105"/>
      <c r="M915" s="105"/>
      <c r="N915" s="105"/>
      <c r="O915" s="105"/>
      <c r="P915" s="105"/>
      <c r="Q915" s="105"/>
      <c r="R915" s="105"/>
      <c r="S915" s="105"/>
      <c r="T915" s="105"/>
      <c r="U915" s="105"/>
      <c r="V915" s="105"/>
      <c r="W915" s="105"/>
      <c r="X915" s="105"/>
      <c r="Y915" s="105"/>
      <c r="Z915" s="105"/>
      <c r="AA915" s="105"/>
      <c r="AB915" s="105"/>
      <c r="AC915" s="105"/>
      <c r="AD915" s="105"/>
      <c r="AE915" s="105"/>
      <c r="AF915" s="105"/>
      <c r="AG915" s="105"/>
      <c r="AH915" s="105"/>
      <c r="AI915" s="105"/>
      <c r="AJ915" s="105"/>
      <c r="AK915" s="105"/>
      <c r="AL915" s="105"/>
      <c r="AM915" s="105"/>
      <c r="AN915" s="105"/>
      <c r="AO915" s="105"/>
    </row>
    <row r="916" ht="15.75" customHeight="1">
      <c r="A916" s="105"/>
      <c r="B916" s="105"/>
      <c r="C916" s="105"/>
      <c r="D916" s="105"/>
      <c r="E916" s="105"/>
      <c r="F916" s="120"/>
      <c r="G916" s="105"/>
      <c r="H916" s="105"/>
      <c r="I916" s="105"/>
      <c r="J916" s="105"/>
      <c r="K916" s="105"/>
      <c r="L916" s="105"/>
      <c r="M916" s="105"/>
      <c r="N916" s="105"/>
      <c r="O916" s="105"/>
      <c r="P916" s="105"/>
      <c r="Q916" s="105"/>
      <c r="R916" s="105"/>
      <c r="S916" s="105"/>
      <c r="T916" s="105"/>
      <c r="U916" s="105"/>
      <c r="V916" s="105"/>
      <c r="W916" s="105"/>
      <c r="X916" s="105"/>
      <c r="Y916" s="105"/>
      <c r="Z916" s="105"/>
      <c r="AA916" s="105"/>
      <c r="AB916" s="105"/>
      <c r="AC916" s="105"/>
      <c r="AD916" s="105"/>
      <c r="AE916" s="105"/>
      <c r="AF916" s="105"/>
      <c r="AG916" s="105"/>
      <c r="AH916" s="105"/>
      <c r="AI916" s="105"/>
      <c r="AJ916" s="105"/>
      <c r="AK916" s="105"/>
      <c r="AL916" s="105"/>
      <c r="AM916" s="105"/>
      <c r="AN916" s="105"/>
      <c r="AO916" s="105"/>
    </row>
    <row r="917" ht="15.75" customHeight="1">
      <c r="A917" s="105"/>
      <c r="B917" s="105"/>
      <c r="C917" s="105"/>
      <c r="D917" s="105"/>
      <c r="E917" s="105"/>
      <c r="F917" s="120"/>
      <c r="G917" s="105"/>
      <c r="H917" s="105"/>
      <c r="I917" s="105"/>
      <c r="J917" s="105"/>
      <c r="K917" s="105"/>
      <c r="L917" s="105"/>
      <c r="M917" s="105"/>
      <c r="N917" s="105"/>
      <c r="O917" s="105"/>
      <c r="P917" s="105"/>
      <c r="Q917" s="105"/>
      <c r="R917" s="105"/>
      <c r="S917" s="105"/>
      <c r="T917" s="105"/>
      <c r="U917" s="105"/>
      <c r="V917" s="105"/>
      <c r="W917" s="105"/>
      <c r="X917" s="105"/>
      <c r="Y917" s="105"/>
      <c r="Z917" s="105"/>
      <c r="AA917" s="105"/>
      <c r="AB917" s="105"/>
      <c r="AC917" s="105"/>
      <c r="AD917" s="105"/>
      <c r="AE917" s="105"/>
      <c r="AF917" s="105"/>
      <c r="AG917" s="105"/>
      <c r="AH917" s="105"/>
      <c r="AI917" s="105"/>
      <c r="AJ917" s="105"/>
      <c r="AK917" s="105"/>
      <c r="AL917" s="105"/>
      <c r="AM917" s="105"/>
      <c r="AN917" s="105"/>
      <c r="AO917" s="105"/>
    </row>
    <row r="918" ht="15.75" customHeight="1">
      <c r="A918" s="105"/>
      <c r="B918" s="105"/>
      <c r="C918" s="105"/>
      <c r="D918" s="105"/>
      <c r="E918" s="105"/>
      <c r="F918" s="120"/>
      <c r="G918" s="105"/>
      <c r="H918" s="105"/>
      <c r="I918" s="105"/>
      <c r="J918" s="105"/>
      <c r="K918" s="105"/>
      <c r="L918" s="105"/>
      <c r="M918" s="105"/>
      <c r="N918" s="105"/>
      <c r="O918" s="105"/>
      <c r="P918" s="105"/>
      <c r="Q918" s="105"/>
      <c r="R918" s="105"/>
      <c r="S918" s="105"/>
      <c r="T918" s="105"/>
      <c r="U918" s="105"/>
      <c r="V918" s="105"/>
      <c r="W918" s="105"/>
      <c r="X918" s="105"/>
      <c r="Y918" s="105"/>
      <c r="Z918" s="105"/>
      <c r="AA918" s="105"/>
      <c r="AB918" s="105"/>
      <c r="AC918" s="105"/>
      <c r="AD918" s="105"/>
      <c r="AE918" s="105"/>
      <c r="AF918" s="105"/>
      <c r="AG918" s="105"/>
      <c r="AH918" s="105"/>
      <c r="AI918" s="105"/>
      <c r="AJ918" s="105"/>
      <c r="AK918" s="105"/>
      <c r="AL918" s="105"/>
      <c r="AM918" s="105"/>
      <c r="AN918" s="105"/>
      <c r="AO918" s="105"/>
    </row>
    <row r="919" ht="15.75" customHeight="1">
      <c r="A919" s="105"/>
      <c r="B919" s="105"/>
      <c r="C919" s="105"/>
      <c r="D919" s="105"/>
      <c r="E919" s="105"/>
      <c r="F919" s="120"/>
      <c r="G919" s="105"/>
      <c r="H919" s="105"/>
      <c r="I919" s="105"/>
      <c r="J919" s="105"/>
      <c r="K919" s="105"/>
      <c r="L919" s="105"/>
      <c r="M919" s="105"/>
      <c r="N919" s="105"/>
      <c r="O919" s="105"/>
      <c r="P919" s="105"/>
      <c r="Q919" s="105"/>
      <c r="R919" s="105"/>
      <c r="S919" s="105"/>
      <c r="T919" s="105"/>
      <c r="U919" s="105"/>
      <c r="V919" s="105"/>
      <c r="W919" s="105"/>
      <c r="X919" s="105"/>
      <c r="Y919" s="105"/>
      <c r="Z919" s="105"/>
      <c r="AA919" s="105"/>
      <c r="AB919" s="105"/>
      <c r="AC919" s="105"/>
      <c r="AD919" s="105"/>
      <c r="AE919" s="105"/>
      <c r="AF919" s="105"/>
      <c r="AG919" s="105"/>
      <c r="AH919" s="105"/>
      <c r="AI919" s="105"/>
      <c r="AJ919" s="105"/>
      <c r="AK919" s="105"/>
      <c r="AL919" s="105"/>
      <c r="AM919" s="105"/>
      <c r="AN919" s="105"/>
      <c r="AO919" s="105"/>
    </row>
    <row r="920" ht="15.75" customHeight="1">
      <c r="A920" s="105"/>
      <c r="B920" s="105"/>
      <c r="C920" s="105"/>
      <c r="D920" s="105"/>
      <c r="E920" s="105"/>
      <c r="F920" s="120"/>
      <c r="G920" s="105"/>
      <c r="H920" s="105"/>
      <c r="I920" s="105"/>
      <c r="J920" s="105"/>
      <c r="K920" s="105"/>
      <c r="L920" s="105"/>
      <c r="M920" s="105"/>
      <c r="N920" s="105"/>
      <c r="O920" s="105"/>
      <c r="P920" s="105"/>
      <c r="Q920" s="105"/>
      <c r="R920" s="105"/>
      <c r="S920" s="105"/>
      <c r="T920" s="105"/>
      <c r="U920" s="105"/>
      <c r="V920" s="105"/>
      <c r="W920" s="105"/>
      <c r="X920" s="105"/>
      <c r="Y920" s="105"/>
      <c r="Z920" s="105"/>
      <c r="AA920" s="105"/>
      <c r="AB920" s="105"/>
      <c r="AC920" s="105"/>
      <c r="AD920" s="105"/>
      <c r="AE920" s="105"/>
      <c r="AF920" s="105"/>
      <c r="AG920" s="105"/>
      <c r="AH920" s="105"/>
      <c r="AI920" s="105"/>
      <c r="AJ920" s="105"/>
      <c r="AK920" s="105"/>
      <c r="AL920" s="105"/>
      <c r="AM920" s="105"/>
      <c r="AN920" s="105"/>
      <c r="AO920" s="105"/>
    </row>
    <row r="921" ht="15.75" customHeight="1">
      <c r="A921" s="105"/>
      <c r="B921" s="105"/>
      <c r="C921" s="105"/>
      <c r="D921" s="105"/>
      <c r="E921" s="105"/>
      <c r="F921" s="120"/>
      <c r="G921" s="105"/>
      <c r="H921" s="105"/>
      <c r="I921" s="105"/>
      <c r="J921" s="105"/>
      <c r="K921" s="105"/>
      <c r="L921" s="105"/>
      <c r="M921" s="105"/>
      <c r="N921" s="105"/>
      <c r="O921" s="105"/>
      <c r="P921" s="105"/>
      <c r="Q921" s="105"/>
      <c r="R921" s="105"/>
      <c r="S921" s="105"/>
      <c r="T921" s="105"/>
      <c r="U921" s="105"/>
      <c r="V921" s="105"/>
      <c r="W921" s="105"/>
      <c r="X921" s="105"/>
      <c r="Y921" s="105"/>
      <c r="Z921" s="105"/>
      <c r="AA921" s="105"/>
      <c r="AB921" s="105"/>
      <c r="AC921" s="105"/>
      <c r="AD921" s="105"/>
      <c r="AE921" s="105"/>
      <c r="AF921" s="105"/>
      <c r="AG921" s="105"/>
      <c r="AH921" s="105"/>
      <c r="AI921" s="105"/>
      <c r="AJ921" s="105"/>
      <c r="AK921" s="105"/>
      <c r="AL921" s="105"/>
      <c r="AM921" s="105"/>
      <c r="AN921" s="105"/>
      <c r="AO921" s="105"/>
    </row>
    <row r="922" ht="15.75" customHeight="1">
      <c r="A922" s="105"/>
      <c r="B922" s="105"/>
      <c r="C922" s="105"/>
      <c r="D922" s="105"/>
      <c r="E922" s="105"/>
      <c r="F922" s="120"/>
      <c r="G922" s="105"/>
      <c r="H922" s="105"/>
      <c r="I922" s="105"/>
      <c r="J922" s="105"/>
      <c r="K922" s="105"/>
      <c r="L922" s="105"/>
      <c r="M922" s="105"/>
      <c r="N922" s="105"/>
      <c r="O922" s="105"/>
      <c r="P922" s="105"/>
      <c r="Q922" s="105"/>
      <c r="R922" s="105"/>
      <c r="S922" s="105"/>
      <c r="T922" s="105"/>
      <c r="U922" s="105"/>
      <c r="V922" s="105"/>
      <c r="W922" s="105"/>
      <c r="X922" s="105"/>
      <c r="Y922" s="105"/>
      <c r="Z922" s="105"/>
      <c r="AA922" s="105"/>
      <c r="AB922" s="105"/>
      <c r="AC922" s="105"/>
      <c r="AD922" s="105"/>
      <c r="AE922" s="105"/>
      <c r="AF922" s="105"/>
      <c r="AG922" s="105"/>
      <c r="AH922" s="105"/>
      <c r="AI922" s="105"/>
      <c r="AJ922" s="105"/>
      <c r="AK922" s="105"/>
      <c r="AL922" s="105"/>
      <c r="AM922" s="105"/>
      <c r="AN922" s="105"/>
      <c r="AO922" s="105"/>
    </row>
    <row r="923" ht="15.75" customHeight="1">
      <c r="A923" s="105"/>
      <c r="B923" s="105"/>
      <c r="C923" s="105"/>
      <c r="D923" s="105"/>
      <c r="E923" s="105"/>
      <c r="F923" s="120"/>
      <c r="G923" s="105"/>
      <c r="H923" s="105"/>
      <c r="I923" s="105"/>
      <c r="J923" s="105"/>
      <c r="K923" s="105"/>
      <c r="L923" s="105"/>
      <c r="M923" s="105"/>
      <c r="N923" s="105"/>
      <c r="O923" s="105"/>
      <c r="P923" s="105"/>
      <c r="Q923" s="105"/>
      <c r="R923" s="105"/>
      <c r="S923" s="105"/>
      <c r="T923" s="105"/>
      <c r="U923" s="105"/>
      <c r="V923" s="105"/>
      <c r="W923" s="105"/>
      <c r="X923" s="105"/>
      <c r="Y923" s="105"/>
      <c r="Z923" s="105"/>
      <c r="AA923" s="105"/>
      <c r="AB923" s="105"/>
      <c r="AC923" s="105"/>
      <c r="AD923" s="105"/>
      <c r="AE923" s="105"/>
      <c r="AF923" s="105"/>
      <c r="AG923" s="105"/>
      <c r="AH923" s="105"/>
      <c r="AI923" s="105"/>
      <c r="AJ923" s="105"/>
      <c r="AK923" s="105"/>
      <c r="AL923" s="105"/>
      <c r="AM923" s="105"/>
      <c r="AN923" s="105"/>
      <c r="AO923" s="105"/>
    </row>
    <row r="924" ht="15.75" customHeight="1">
      <c r="A924" s="105"/>
      <c r="B924" s="105"/>
      <c r="C924" s="105"/>
      <c r="D924" s="105"/>
      <c r="E924" s="105"/>
      <c r="F924" s="120"/>
      <c r="G924" s="105"/>
      <c r="H924" s="105"/>
      <c r="I924" s="105"/>
      <c r="J924" s="105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  <c r="Z924" s="105"/>
      <c r="AA924" s="105"/>
      <c r="AB924" s="105"/>
      <c r="AC924" s="105"/>
      <c r="AD924" s="105"/>
      <c r="AE924" s="105"/>
      <c r="AF924" s="105"/>
      <c r="AG924" s="105"/>
      <c r="AH924" s="105"/>
      <c r="AI924" s="105"/>
      <c r="AJ924" s="105"/>
      <c r="AK924" s="105"/>
      <c r="AL924" s="105"/>
      <c r="AM924" s="105"/>
      <c r="AN924" s="105"/>
      <c r="AO924" s="105"/>
    </row>
    <row r="925" ht="15.75" customHeight="1">
      <c r="A925" s="105"/>
      <c r="B925" s="105"/>
      <c r="C925" s="105"/>
      <c r="D925" s="105"/>
      <c r="E925" s="105"/>
      <c r="F925" s="120"/>
      <c r="G925" s="105"/>
      <c r="H925" s="105"/>
      <c r="I925" s="105"/>
      <c r="J925" s="105"/>
      <c r="K925" s="105"/>
      <c r="L925" s="105"/>
      <c r="M925" s="105"/>
      <c r="N925" s="105"/>
      <c r="O925" s="105"/>
      <c r="P925" s="105"/>
      <c r="Q925" s="105"/>
      <c r="R925" s="105"/>
      <c r="S925" s="105"/>
      <c r="T925" s="105"/>
      <c r="U925" s="105"/>
      <c r="V925" s="105"/>
      <c r="W925" s="105"/>
      <c r="X925" s="105"/>
      <c r="Y925" s="105"/>
      <c r="Z925" s="105"/>
      <c r="AA925" s="105"/>
      <c r="AB925" s="105"/>
      <c r="AC925" s="105"/>
      <c r="AD925" s="105"/>
      <c r="AE925" s="105"/>
      <c r="AF925" s="105"/>
      <c r="AG925" s="105"/>
      <c r="AH925" s="105"/>
      <c r="AI925" s="105"/>
      <c r="AJ925" s="105"/>
      <c r="AK925" s="105"/>
      <c r="AL925" s="105"/>
      <c r="AM925" s="105"/>
      <c r="AN925" s="105"/>
      <c r="AO925" s="105"/>
    </row>
    <row r="926" ht="15.75" customHeight="1">
      <c r="A926" s="105"/>
      <c r="B926" s="105"/>
      <c r="C926" s="105"/>
      <c r="D926" s="105"/>
      <c r="E926" s="105"/>
      <c r="F926" s="120"/>
      <c r="G926" s="105"/>
      <c r="H926" s="105"/>
      <c r="I926" s="105"/>
      <c r="J926" s="105"/>
      <c r="K926" s="105"/>
      <c r="L926" s="105"/>
      <c r="M926" s="105"/>
      <c r="N926" s="105"/>
      <c r="O926" s="105"/>
      <c r="P926" s="105"/>
      <c r="Q926" s="105"/>
      <c r="R926" s="105"/>
      <c r="S926" s="105"/>
      <c r="T926" s="105"/>
      <c r="U926" s="105"/>
      <c r="V926" s="105"/>
      <c r="W926" s="105"/>
      <c r="X926" s="105"/>
      <c r="Y926" s="105"/>
      <c r="Z926" s="105"/>
      <c r="AA926" s="105"/>
      <c r="AB926" s="105"/>
      <c r="AC926" s="105"/>
      <c r="AD926" s="105"/>
      <c r="AE926" s="105"/>
      <c r="AF926" s="105"/>
      <c r="AG926" s="105"/>
      <c r="AH926" s="105"/>
      <c r="AI926" s="105"/>
      <c r="AJ926" s="105"/>
      <c r="AK926" s="105"/>
      <c r="AL926" s="105"/>
      <c r="AM926" s="105"/>
      <c r="AN926" s="105"/>
      <c r="AO926" s="105"/>
    </row>
    <row r="927" ht="15.75" customHeight="1">
      <c r="A927" s="105"/>
      <c r="B927" s="105"/>
      <c r="C927" s="105"/>
      <c r="D927" s="105"/>
      <c r="E927" s="105"/>
      <c r="F927" s="120"/>
      <c r="G927" s="105"/>
      <c r="H927" s="105"/>
      <c r="I927" s="105"/>
      <c r="J927" s="105"/>
      <c r="K927" s="105"/>
      <c r="L927" s="105"/>
      <c r="M927" s="105"/>
      <c r="N927" s="105"/>
      <c r="O927" s="105"/>
      <c r="P927" s="105"/>
      <c r="Q927" s="105"/>
      <c r="R927" s="105"/>
      <c r="S927" s="105"/>
      <c r="T927" s="105"/>
      <c r="U927" s="105"/>
      <c r="V927" s="105"/>
      <c r="W927" s="105"/>
      <c r="X927" s="105"/>
      <c r="Y927" s="105"/>
      <c r="Z927" s="105"/>
      <c r="AA927" s="105"/>
      <c r="AB927" s="105"/>
      <c r="AC927" s="105"/>
      <c r="AD927" s="105"/>
      <c r="AE927" s="105"/>
      <c r="AF927" s="105"/>
      <c r="AG927" s="105"/>
      <c r="AH927" s="105"/>
      <c r="AI927" s="105"/>
      <c r="AJ927" s="105"/>
      <c r="AK927" s="105"/>
      <c r="AL927" s="105"/>
      <c r="AM927" s="105"/>
      <c r="AN927" s="105"/>
      <c r="AO927" s="105"/>
    </row>
    <row r="928" ht="15.75" customHeight="1">
      <c r="A928" s="105"/>
      <c r="B928" s="105"/>
      <c r="C928" s="105"/>
      <c r="D928" s="105"/>
      <c r="E928" s="105"/>
      <c r="F928" s="120"/>
      <c r="G928" s="105"/>
      <c r="H928" s="105"/>
      <c r="I928" s="105"/>
      <c r="J928" s="105"/>
      <c r="K928" s="105"/>
      <c r="L928" s="105"/>
      <c r="M928" s="105"/>
      <c r="N928" s="105"/>
      <c r="O928" s="105"/>
      <c r="P928" s="105"/>
      <c r="Q928" s="105"/>
      <c r="R928" s="105"/>
      <c r="S928" s="105"/>
      <c r="T928" s="105"/>
      <c r="U928" s="105"/>
      <c r="V928" s="105"/>
      <c r="W928" s="105"/>
      <c r="X928" s="105"/>
      <c r="Y928" s="105"/>
      <c r="Z928" s="105"/>
      <c r="AA928" s="105"/>
      <c r="AB928" s="105"/>
      <c r="AC928" s="105"/>
      <c r="AD928" s="105"/>
      <c r="AE928" s="105"/>
      <c r="AF928" s="105"/>
      <c r="AG928" s="105"/>
      <c r="AH928" s="105"/>
      <c r="AI928" s="105"/>
      <c r="AJ928" s="105"/>
      <c r="AK928" s="105"/>
      <c r="AL928" s="105"/>
      <c r="AM928" s="105"/>
      <c r="AN928" s="105"/>
      <c r="AO928" s="105"/>
    </row>
    <row r="929" ht="15.75" customHeight="1">
      <c r="A929" s="105"/>
      <c r="B929" s="105"/>
      <c r="C929" s="105"/>
      <c r="D929" s="105"/>
      <c r="E929" s="105"/>
      <c r="F929" s="120"/>
      <c r="G929" s="105"/>
      <c r="H929" s="105"/>
      <c r="I929" s="105"/>
      <c r="J929" s="105"/>
      <c r="K929" s="105"/>
      <c r="L929" s="105"/>
      <c r="M929" s="105"/>
      <c r="N929" s="105"/>
      <c r="O929" s="105"/>
      <c r="P929" s="105"/>
      <c r="Q929" s="105"/>
      <c r="R929" s="105"/>
      <c r="S929" s="105"/>
      <c r="T929" s="105"/>
      <c r="U929" s="105"/>
      <c r="V929" s="105"/>
      <c r="W929" s="105"/>
      <c r="X929" s="105"/>
      <c r="Y929" s="105"/>
      <c r="Z929" s="105"/>
      <c r="AA929" s="105"/>
      <c r="AB929" s="105"/>
      <c r="AC929" s="105"/>
      <c r="AD929" s="105"/>
      <c r="AE929" s="105"/>
      <c r="AF929" s="105"/>
      <c r="AG929" s="105"/>
      <c r="AH929" s="105"/>
      <c r="AI929" s="105"/>
      <c r="AJ929" s="105"/>
      <c r="AK929" s="105"/>
      <c r="AL929" s="105"/>
      <c r="AM929" s="105"/>
      <c r="AN929" s="105"/>
      <c r="AO929" s="105"/>
    </row>
    <row r="930" ht="15.75" customHeight="1">
      <c r="A930" s="105"/>
      <c r="B930" s="105"/>
      <c r="C930" s="105"/>
      <c r="D930" s="105"/>
      <c r="E930" s="105"/>
      <c r="F930" s="120"/>
      <c r="G930" s="105"/>
      <c r="H930" s="105"/>
      <c r="I930" s="105"/>
      <c r="J930" s="105"/>
      <c r="K930" s="105"/>
      <c r="L930" s="105"/>
      <c r="M930" s="105"/>
      <c r="N930" s="105"/>
      <c r="O930" s="105"/>
      <c r="P930" s="105"/>
      <c r="Q930" s="105"/>
      <c r="R930" s="105"/>
      <c r="S930" s="105"/>
      <c r="T930" s="105"/>
      <c r="U930" s="105"/>
      <c r="V930" s="105"/>
      <c r="W930" s="105"/>
      <c r="X930" s="105"/>
      <c r="Y930" s="105"/>
      <c r="Z930" s="105"/>
      <c r="AA930" s="105"/>
      <c r="AB930" s="105"/>
      <c r="AC930" s="105"/>
      <c r="AD930" s="105"/>
      <c r="AE930" s="105"/>
      <c r="AF930" s="105"/>
      <c r="AG930" s="105"/>
      <c r="AH930" s="105"/>
      <c r="AI930" s="105"/>
      <c r="AJ930" s="105"/>
      <c r="AK930" s="105"/>
      <c r="AL930" s="105"/>
      <c r="AM930" s="105"/>
      <c r="AN930" s="105"/>
      <c r="AO930" s="105"/>
    </row>
    <row r="931" ht="15.75" customHeight="1">
      <c r="A931" s="105"/>
      <c r="B931" s="105"/>
      <c r="C931" s="105"/>
      <c r="D931" s="105"/>
      <c r="E931" s="105"/>
      <c r="F931" s="120"/>
      <c r="G931" s="105"/>
      <c r="H931" s="105"/>
      <c r="I931" s="105"/>
      <c r="J931" s="105"/>
      <c r="K931" s="105"/>
      <c r="L931" s="105"/>
      <c r="M931" s="105"/>
      <c r="N931" s="105"/>
      <c r="O931" s="105"/>
      <c r="P931" s="105"/>
      <c r="Q931" s="105"/>
      <c r="R931" s="105"/>
      <c r="S931" s="105"/>
      <c r="T931" s="105"/>
      <c r="U931" s="105"/>
      <c r="V931" s="105"/>
      <c r="W931" s="105"/>
      <c r="X931" s="105"/>
      <c r="Y931" s="105"/>
      <c r="Z931" s="105"/>
      <c r="AA931" s="105"/>
      <c r="AB931" s="105"/>
      <c r="AC931" s="105"/>
      <c r="AD931" s="105"/>
      <c r="AE931" s="105"/>
      <c r="AF931" s="105"/>
      <c r="AG931" s="105"/>
      <c r="AH931" s="105"/>
      <c r="AI931" s="105"/>
      <c r="AJ931" s="105"/>
      <c r="AK931" s="105"/>
      <c r="AL931" s="105"/>
      <c r="AM931" s="105"/>
      <c r="AN931" s="105"/>
      <c r="AO931" s="105"/>
    </row>
    <row r="932" ht="15.75" customHeight="1">
      <c r="A932" s="105"/>
      <c r="B932" s="105"/>
      <c r="C932" s="105"/>
      <c r="D932" s="105"/>
      <c r="E932" s="105"/>
      <c r="F932" s="120"/>
      <c r="G932" s="105"/>
      <c r="H932" s="105"/>
      <c r="I932" s="105"/>
      <c r="J932" s="105"/>
      <c r="K932" s="105"/>
      <c r="L932" s="105"/>
      <c r="M932" s="105"/>
      <c r="N932" s="105"/>
      <c r="O932" s="105"/>
      <c r="P932" s="105"/>
      <c r="Q932" s="105"/>
      <c r="R932" s="105"/>
      <c r="S932" s="105"/>
      <c r="T932" s="105"/>
      <c r="U932" s="105"/>
      <c r="V932" s="105"/>
      <c r="W932" s="105"/>
      <c r="X932" s="105"/>
      <c r="Y932" s="105"/>
      <c r="Z932" s="105"/>
      <c r="AA932" s="105"/>
      <c r="AB932" s="105"/>
      <c r="AC932" s="105"/>
      <c r="AD932" s="105"/>
      <c r="AE932" s="105"/>
      <c r="AF932" s="105"/>
      <c r="AG932" s="105"/>
      <c r="AH932" s="105"/>
      <c r="AI932" s="105"/>
      <c r="AJ932" s="105"/>
      <c r="AK932" s="105"/>
      <c r="AL932" s="105"/>
      <c r="AM932" s="105"/>
      <c r="AN932" s="105"/>
      <c r="AO932" s="105"/>
    </row>
    <row r="933" ht="15.75" customHeight="1">
      <c r="A933" s="105"/>
      <c r="B933" s="105"/>
      <c r="C933" s="105"/>
      <c r="D933" s="105"/>
      <c r="E933" s="105"/>
      <c r="F933" s="120"/>
      <c r="G933" s="105"/>
      <c r="H933" s="105"/>
      <c r="I933" s="105"/>
      <c r="J933" s="105"/>
      <c r="K933" s="105"/>
      <c r="L933" s="105"/>
      <c r="M933" s="105"/>
      <c r="N933" s="105"/>
      <c r="O933" s="105"/>
      <c r="P933" s="105"/>
      <c r="Q933" s="105"/>
      <c r="R933" s="105"/>
      <c r="S933" s="105"/>
      <c r="T933" s="105"/>
      <c r="U933" s="105"/>
      <c r="V933" s="105"/>
      <c r="W933" s="105"/>
      <c r="X933" s="105"/>
      <c r="Y933" s="105"/>
      <c r="Z933" s="105"/>
      <c r="AA933" s="105"/>
      <c r="AB933" s="105"/>
      <c r="AC933" s="105"/>
      <c r="AD933" s="105"/>
      <c r="AE933" s="105"/>
      <c r="AF933" s="105"/>
      <c r="AG933" s="105"/>
      <c r="AH933" s="105"/>
      <c r="AI933" s="105"/>
      <c r="AJ933" s="105"/>
      <c r="AK933" s="105"/>
      <c r="AL933" s="105"/>
      <c r="AM933" s="105"/>
      <c r="AN933" s="105"/>
      <c r="AO933" s="105"/>
    </row>
    <row r="934" ht="15.75" customHeight="1">
      <c r="A934" s="105"/>
      <c r="B934" s="105"/>
      <c r="C934" s="105"/>
      <c r="D934" s="105"/>
      <c r="E934" s="105"/>
      <c r="F934" s="120"/>
      <c r="G934" s="105"/>
      <c r="H934" s="105"/>
      <c r="I934" s="105"/>
      <c r="J934" s="105"/>
      <c r="K934" s="105"/>
      <c r="L934" s="105"/>
      <c r="M934" s="105"/>
      <c r="N934" s="105"/>
      <c r="O934" s="105"/>
      <c r="P934" s="105"/>
      <c r="Q934" s="105"/>
      <c r="R934" s="105"/>
      <c r="S934" s="105"/>
      <c r="T934" s="105"/>
      <c r="U934" s="105"/>
      <c r="V934" s="105"/>
      <c r="W934" s="105"/>
      <c r="X934" s="105"/>
      <c r="Y934" s="105"/>
      <c r="Z934" s="105"/>
      <c r="AA934" s="105"/>
      <c r="AB934" s="105"/>
      <c r="AC934" s="105"/>
      <c r="AD934" s="105"/>
      <c r="AE934" s="105"/>
      <c r="AF934" s="105"/>
      <c r="AG934" s="105"/>
      <c r="AH934" s="105"/>
      <c r="AI934" s="105"/>
      <c r="AJ934" s="105"/>
      <c r="AK934" s="105"/>
      <c r="AL934" s="105"/>
      <c r="AM934" s="105"/>
      <c r="AN934" s="105"/>
      <c r="AO934" s="105"/>
    </row>
    <row r="935" ht="15.75" customHeight="1">
      <c r="A935" s="105"/>
      <c r="B935" s="105"/>
      <c r="C935" s="105"/>
      <c r="D935" s="105"/>
      <c r="E935" s="105"/>
      <c r="F935" s="120"/>
      <c r="G935" s="105"/>
      <c r="H935" s="105"/>
      <c r="I935" s="105"/>
      <c r="J935" s="105"/>
      <c r="K935" s="105"/>
      <c r="L935" s="105"/>
      <c r="M935" s="105"/>
      <c r="N935" s="105"/>
      <c r="O935" s="105"/>
      <c r="P935" s="105"/>
      <c r="Q935" s="105"/>
      <c r="R935" s="105"/>
      <c r="S935" s="105"/>
      <c r="T935" s="105"/>
      <c r="U935" s="105"/>
      <c r="V935" s="105"/>
      <c r="W935" s="105"/>
      <c r="X935" s="105"/>
      <c r="Y935" s="105"/>
      <c r="Z935" s="105"/>
      <c r="AA935" s="105"/>
      <c r="AB935" s="105"/>
      <c r="AC935" s="105"/>
      <c r="AD935" s="105"/>
      <c r="AE935" s="105"/>
      <c r="AF935" s="105"/>
      <c r="AG935" s="105"/>
      <c r="AH935" s="105"/>
      <c r="AI935" s="105"/>
      <c r="AJ935" s="105"/>
      <c r="AK935" s="105"/>
      <c r="AL935" s="105"/>
      <c r="AM935" s="105"/>
      <c r="AN935" s="105"/>
      <c r="AO935" s="105"/>
    </row>
    <row r="936" ht="15.75" customHeight="1">
      <c r="A936" s="105"/>
      <c r="B936" s="105"/>
      <c r="C936" s="105"/>
      <c r="D936" s="105"/>
      <c r="E936" s="105"/>
      <c r="F936" s="120"/>
      <c r="G936" s="105"/>
      <c r="H936" s="105"/>
      <c r="I936" s="105"/>
      <c r="J936" s="105"/>
      <c r="K936" s="105"/>
      <c r="L936" s="105"/>
      <c r="M936" s="105"/>
      <c r="N936" s="105"/>
      <c r="O936" s="105"/>
      <c r="P936" s="105"/>
      <c r="Q936" s="105"/>
      <c r="R936" s="105"/>
      <c r="S936" s="105"/>
      <c r="T936" s="105"/>
      <c r="U936" s="105"/>
      <c r="V936" s="105"/>
      <c r="W936" s="105"/>
      <c r="X936" s="105"/>
      <c r="Y936" s="105"/>
      <c r="Z936" s="105"/>
      <c r="AA936" s="105"/>
      <c r="AB936" s="105"/>
      <c r="AC936" s="105"/>
      <c r="AD936" s="105"/>
      <c r="AE936" s="105"/>
      <c r="AF936" s="105"/>
      <c r="AG936" s="105"/>
      <c r="AH936" s="105"/>
      <c r="AI936" s="105"/>
      <c r="AJ936" s="105"/>
      <c r="AK936" s="105"/>
      <c r="AL936" s="105"/>
      <c r="AM936" s="105"/>
      <c r="AN936" s="105"/>
      <c r="AO936" s="105"/>
    </row>
    <row r="937" ht="15.75" customHeight="1">
      <c r="A937" s="105"/>
      <c r="B937" s="105"/>
      <c r="C937" s="105"/>
      <c r="D937" s="105"/>
      <c r="E937" s="105"/>
      <c r="F937" s="120"/>
      <c r="G937" s="105"/>
      <c r="H937" s="105"/>
      <c r="I937" s="105"/>
      <c r="J937" s="105"/>
      <c r="K937" s="105"/>
      <c r="L937" s="105"/>
      <c r="M937" s="105"/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105"/>
      <c r="Z937" s="105"/>
      <c r="AA937" s="105"/>
      <c r="AB937" s="105"/>
      <c r="AC937" s="105"/>
      <c r="AD937" s="105"/>
      <c r="AE937" s="105"/>
      <c r="AF937" s="105"/>
      <c r="AG937" s="105"/>
      <c r="AH937" s="105"/>
      <c r="AI937" s="105"/>
      <c r="AJ937" s="105"/>
      <c r="AK937" s="105"/>
      <c r="AL937" s="105"/>
      <c r="AM937" s="105"/>
      <c r="AN937" s="105"/>
      <c r="AO937" s="105"/>
    </row>
    <row r="938" ht="15.75" customHeight="1">
      <c r="A938" s="105"/>
      <c r="B938" s="105"/>
      <c r="C938" s="105"/>
      <c r="D938" s="105"/>
      <c r="E938" s="105"/>
      <c r="F938" s="120"/>
      <c r="G938" s="105"/>
      <c r="H938" s="105"/>
      <c r="I938" s="105"/>
      <c r="J938" s="105"/>
      <c r="K938" s="105"/>
      <c r="L938" s="105"/>
      <c r="M938" s="105"/>
      <c r="N938" s="105"/>
      <c r="O938" s="105"/>
      <c r="P938" s="105"/>
      <c r="Q938" s="105"/>
      <c r="R938" s="105"/>
      <c r="S938" s="105"/>
      <c r="T938" s="105"/>
      <c r="U938" s="105"/>
      <c r="V938" s="105"/>
      <c r="W938" s="105"/>
      <c r="X938" s="105"/>
      <c r="Y938" s="105"/>
      <c r="Z938" s="105"/>
      <c r="AA938" s="105"/>
      <c r="AB938" s="105"/>
      <c r="AC938" s="105"/>
      <c r="AD938" s="105"/>
      <c r="AE938" s="105"/>
      <c r="AF938" s="105"/>
      <c r="AG938" s="105"/>
      <c r="AH938" s="105"/>
      <c r="AI938" s="105"/>
      <c r="AJ938" s="105"/>
      <c r="AK938" s="105"/>
      <c r="AL938" s="105"/>
      <c r="AM938" s="105"/>
      <c r="AN938" s="105"/>
      <c r="AO938" s="105"/>
    </row>
    <row r="939" ht="15.75" customHeight="1">
      <c r="A939" s="105"/>
      <c r="B939" s="105"/>
      <c r="C939" s="105"/>
      <c r="D939" s="105"/>
      <c r="E939" s="105"/>
      <c r="F939" s="120"/>
      <c r="G939" s="105"/>
      <c r="H939" s="105"/>
      <c r="I939" s="105"/>
      <c r="J939" s="105"/>
      <c r="K939" s="105"/>
      <c r="L939" s="105"/>
      <c r="M939" s="105"/>
      <c r="N939" s="105"/>
      <c r="O939" s="105"/>
      <c r="P939" s="105"/>
      <c r="Q939" s="105"/>
      <c r="R939" s="105"/>
      <c r="S939" s="105"/>
      <c r="T939" s="105"/>
      <c r="U939" s="105"/>
      <c r="V939" s="105"/>
      <c r="W939" s="105"/>
      <c r="X939" s="105"/>
      <c r="Y939" s="105"/>
      <c r="Z939" s="105"/>
      <c r="AA939" s="105"/>
      <c r="AB939" s="105"/>
      <c r="AC939" s="105"/>
      <c r="AD939" s="105"/>
      <c r="AE939" s="105"/>
      <c r="AF939" s="105"/>
      <c r="AG939" s="105"/>
      <c r="AH939" s="105"/>
      <c r="AI939" s="105"/>
      <c r="AJ939" s="105"/>
      <c r="AK939" s="105"/>
      <c r="AL939" s="105"/>
      <c r="AM939" s="105"/>
      <c r="AN939" s="105"/>
      <c r="AO939" s="105"/>
    </row>
    <row r="940" ht="15.75" customHeight="1">
      <c r="A940" s="105"/>
      <c r="B940" s="105"/>
      <c r="C940" s="105"/>
      <c r="D940" s="105"/>
      <c r="E940" s="105"/>
      <c r="F940" s="120"/>
      <c r="G940" s="105"/>
      <c r="H940" s="105"/>
      <c r="I940" s="105"/>
      <c r="J940" s="105"/>
      <c r="K940" s="105"/>
      <c r="L940" s="105"/>
      <c r="M940" s="105"/>
      <c r="N940" s="105"/>
      <c r="O940" s="105"/>
      <c r="P940" s="105"/>
      <c r="Q940" s="105"/>
      <c r="R940" s="105"/>
      <c r="S940" s="105"/>
      <c r="T940" s="105"/>
      <c r="U940" s="105"/>
      <c r="V940" s="105"/>
      <c r="W940" s="105"/>
      <c r="X940" s="105"/>
      <c r="Y940" s="105"/>
      <c r="Z940" s="105"/>
      <c r="AA940" s="105"/>
      <c r="AB940" s="105"/>
      <c r="AC940" s="105"/>
      <c r="AD940" s="105"/>
      <c r="AE940" s="105"/>
      <c r="AF940" s="105"/>
      <c r="AG940" s="105"/>
      <c r="AH940" s="105"/>
      <c r="AI940" s="105"/>
      <c r="AJ940" s="105"/>
      <c r="AK940" s="105"/>
      <c r="AL940" s="105"/>
      <c r="AM940" s="105"/>
      <c r="AN940" s="105"/>
      <c r="AO940" s="105"/>
    </row>
    <row r="941" ht="15.75" customHeight="1">
      <c r="A941" s="105"/>
      <c r="B941" s="105"/>
      <c r="C941" s="105"/>
      <c r="D941" s="105"/>
      <c r="E941" s="105"/>
      <c r="F941" s="120"/>
      <c r="G941" s="105"/>
      <c r="H941" s="105"/>
      <c r="I941" s="105"/>
      <c r="J941" s="105"/>
      <c r="K941" s="105"/>
      <c r="L941" s="105"/>
      <c r="M941" s="105"/>
      <c r="N941" s="105"/>
      <c r="O941" s="105"/>
      <c r="P941" s="105"/>
      <c r="Q941" s="105"/>
      <c r="R941" s="105"/>
      <c r="S941" s="105"/>
      <c r="T941" s="105"/>
      <c r="U941" s="105"/>
      <c r="V941" s="105"/>
      <c r="W941" s="105"/>
      <c r="X941" s="105"/>
      <c r="Y941" s="105"/>
      <c r="Z941" s="105"/>
      <c r="AA941" s="105"/>
      <c r="AB941" s="105"/>
      <c r="AC941" s="105"/>
      <c r="AD941" s="105"/>
      <c r="AE941" s="105"/>
      <c r="AF941" s="105"/>
      <c r="AG941" s="105"/>
      <c r="AH941" s="105"/>
      <c r="AI941" s="105"/>
      <c r="AJ941" s="105"/>
      <c r="AK941" s="105"/>
      <c r="AL941" s="105"/>
      <c r="AM941" s="105"/>
      <c r="AN941" s="105"/>
      <c r="AO941" s="105"/>
    </row>
    <row r="942" ht="15.75" customHeight="1">
      <c r="A942" s="105"/>
      <c r="B942" s="105"/>
      <c r="C942" s="105"/>
      <c r="D942" s="105"/>
      <c r="E942" s="105"/>
      <c r="F942" s="120"/>
      <c r="G942" s="105"/>
      <c r="H942" s="105"/>
      <c r="I942" s="105"/>
      <c r="J942" s="105"/>
      <c r="K942" s="105"/>
      <c r="L942" s="105"/>
      <c r="M942" s="105"/>
      <c r="N942" s="105"/>
      <c r="O942" s="105"/>
      <c r="P942" s="105"/>
      <c r="Q942" s="105"/>
      <c r="R942" s="105"/>
      <c r="S942" s="105"/>
      <c r="T942" s="105"/>
      <c r="U942" s="105"/>
      <c r="V942" s="105"/>
      <c r="W942" s="105"/>
      <c r="X942" s="105"/>
      <c r="Y942" s="105"/>
      <c r="Z942" s="105"/>
      <c r="AA942" s="105"/>
      <c r="AB942" s="105"/>
      <c r="AC942" s="105"/>
      <c r="AD942" s="105"/>
      <c r="AE942" s="105"/>
      <c r="AF942" s="105"/>
      <c r="AG942" s="105"/>
      <c r="AH942" s="105"/>
      <c r="AI942" s="105"/>
      <c r="AJ942" s="105"/>
      <c r="AK942" s="105"/>
      <c r="AL942" s="105"/>
      <c r="AM942" s="105"/>
      <c r="AN942" s="105"/>
      <c r="AO942" s="105"/>
    </row>
    <row r="943" ht="15.75" customHeight="1">
      <c r="A943" s="105"/>
      <c r="B943" s="105"/>
      <c r="C943" s="105"/>
      <c r="D943" s="105"/>
      <c r="E943" s="105"/>
      <c r="F943" s="120"/>
      <c r="G943" s="105"/>
      <c r="H943" s="105"/>
      <c r="I943" s="105"/>
      <c r="J943" s="105"/>
      <c r="K943" s="105"/>
      <c r="L943" s="105"/>
      <c r="M943" s="105"/>
      <c r="N943" s="105"/>
      <c r="O943" s="105"/>
      <c r="P943" s="105"/>
      <c r="Q943" s="105"/>
      <c r="R943" s="105"/>
      <c r="S943" s="105"/>
      <c r="T943" s="105"/>
      <c r="U943" s="105"/>
      <c r="V943" s="105"/>
      <c r="W943" s="105"/>
      <c r="X943" s="105"/>
      <c r="Y943" s="105"/>
      <c r="Z943" s="105"/>
      <c r="AA943" s="105"/>
      <c r="AB943" s="105"/>
      <c r="AC943" s="105"/>
      <c r="AD943" s="105"/>
      <c r="AE943" s="105"/>
      <c r="AF943" s="105"/>
      <c r="AG943" s="105"/>
      <c r="AH943" s="105"/>
      <c r="AI943" s="105"/>
      <c r="AJ943" s="105"/>
      <c r="AK943" s="105"/>
      <c r="AL943" s="105"/>
      <c r="AM943" s="105"/>
      <c r="AN943" s="105"/>
      <c r="AO943" s="105"/>
    </row>
    <row r="944" ht="15.75" customHeight="1">
      <c r="A944" s="105"/>
      <c r="B944" s="105"/>
      <c r="C944" s="105"/>
      <c r="D944" s="105"/>
      <c r="E944" s="105"/>
      <c r="F944" s="120"/>
      <c r="G944" s="105"/>
      <c r="H944" s="105"/>
      <c r="I944" s="105"/>
      <c r="J944" s="105"/>
      <c r="K944" s="105"/>
      <c r="L944" s="105"/>
      <c r="M944" s="105"/>
      <c r="N944" s="105"/>
      <c r="O944" s="105"/>
      <c r="P944" s="105"/>
      <c r="Q944" s="105"/>
      <c r="R944" s="105"/>
      <c r="S944" s="105"/>
      <c r="T944" s="105"/>
      <c r="U944" s="105"/>
      <c r="V944" s="105"/>
      <c r="W944" s="105"/>
      <c r="X944" s="105"/>
      <c r="Y944" s="105"/>
      <c r="Z944" s="105"/>
      <c r="AA944" s="105"/>
      <c r="AB944" s="105"/>
      <c r="AC944" s="105"/>
      <c r="AD944" s="105"/>
      <c r="AE944" s="105"/>
      <c r="AF944" s="105"/>
      <c r="AG944" s="105"/>
      <c r="AH944" s="105"/>
      <c r="AI944" s="105"/>
      <c r="AJ944" s="105"/>
      <c r="AK944" s="105"/>
      <c r="AL944" s="105"/>
      <c r="AM944" s="105"/>
      <c r="AN944" s="105"/>
      <c r="AO944" s="105"/>
    </row>
    <row r="945" ht="15.75" customHeight="1">
      <c r="A945" s="105"/>
      <c r="B945" s="105"/>
      <c r="C945" s="105"/>
      <c r="D945" s="105"/>
      <c r="E945" s="105"/>
      <c r="F945" s="120"/>
      <c r="G945" s="105"/>
      <c r="H945" s="105"/>
      <c r="I945" s="105"/>
      <c r="J945" s="105"/>
      <c r="K945" s="105"/>
      <c r="L945" s="105"/>
      <c r="M945" s="105"/>
      <c r="N945" s="105"/>
      <c r="O945" s="105"/>
      <c r="P945" s="105"/>
      <c r="Q945" s="105"/>
      <c r="R945" s="105"/>
      <c r="S945" s="105"/>
      <c r="T945" s="105"/>
      <c r="U945" s="105"/>
      <c r="V945" s="105"/>
      <c r="W945" s="105"/>
      <c r="X945" s="105"/>
      <c r="Y945" s="105"/>
      <c r="Z945" s="105"/>
      <c r="AA945" s="105"/>
      <c r="AB945" s="105"/>
      <c r="AC945" s="105"/>
      <c r="AD945" s="105"/>
      <c r="AE945" s="105"/>
      <c r="AF945" s="105"/>
      <c r="AG945" s="105"/>
      <c r="AH945" s="105"/>
      <c r="AI945" s="105"/>
      <c r="AJ945" s="105"/>
      <c r="AK945" s="105"/>
      <c r="AL945" s="105"/>
      <c r="AM945" s="105"/>
      <c r="AN945" s="105"/>
      <c r="AO945" s="105"/>
    </row>
    <row r="946" ht="15.75" customHeight="1">
      <c r="A946" s="105"/>
      <c r="B946" s="105"/>
      <c r="C946" s="105"/>
      <c r="D946" s="105"/>
      <c r="E946" s="105"/>
      <c r="F946" s="120"/>
      <c r="G946" s="105"/>
      <c r="H946" s="105"/>
      <c r="I946" s="105"/>
      <c r="J946" s="105"/>
      <c r="K946" s="105"/>
      <c r="L946" s="105"/>
      <c r="M946" s="105"/>
      <c r="N946" s="105"/>
      <c r="O946" s="105"/>
      <c r="P946" s="105"/>
      <c r="Q946" s="105"/>
      <c r="R946" s="105"/>
      <c r="S946" s="105"/>
      <c r="T946" s="105"/>
      <c r="U946" s="105"/>
      <c r="V946" s="105"/>
      <c r="W946" s="105"/>
      <c r="X946" s="105"/>
      <c r="Y946" s="105"/>
      <c r="Z946" s="105"/>
      <c r="AA946" s="105"/>
      <c r="AB946" s="105"/>
      <c r="AC946" s="105"/>
      <c r="AD946" s="105"/>
      <c r="AE946" s="105"/>
      <c r="AF946" s="105"/>
      <c r="AG946" s="105"/>
      <c r="AH946" s="105"/>
      <c r="AI946" s="105"/>
      <c r="AJ946" s="105"/>
      <c r="AK946" s="105"/>
      <c r="AL946" s="105"/>
      <c r="AM946" s="105"/>
      <c r="AN946" s="105"/>
      <c r="AO946" s="105"/>
    </row>
    <row r="947" ht="15.75" customHeight="1">
      <c r="A947" s="105"/>
      <c r="B947" s="105"/>
      <c r="C947" s="105"/>
      <c r="D947" s="105"/>
      <c r="E947" s="105"/>
      <c r="F947" s="120"/>
      <c r="G947" s="105"/>
      <c r="H947" s="105"/>
      <c r="I947" s="105"/>
      <c r="J947" s="105"/>
      <c r="K947" s="105"/>
      <c r="L947" s="105"/>
      <c r="M947" s="105"/>
      <c r="N947" s="105"/>
      <c r="O947" s="105"/>
      <c r="P947" s="105"/>
      <c r="Q947" s="105"/>
      <c r="R947" s="105"/>
      <c r="S947" s="105"/>
      <c r="T947" s="105"/>
      <c r="U947" s="105"/>
      <c r="V947" s="105"/>
      <c r="W947" s="105"/>
      <c r="X947" s="105"/>
      <c r="Y947" s="105"/>
      <c r="Z947" s="105"/>
      <c r="AA947" s="105"/>
      <c r="AB947" s="105"/>
      <c r="AC947" s="105"/>
      <c r="AD947" s="105"/>
      <c r="AE947" s="105"/>
      <c r="AF947" s="105"/>
      <c r="AG947" s="105"/>
      <c r="AH947" s="105"/>
      <c r="AI947" s="105"/>
      <c r="AJ947" s="105"/>
      <c r="AK947" s="105"/>
      <c r="AL947" s="105"/>
      <c r="AM947" s="105"/>
      <c r="AN947" s="105"/>
      <c r="AO947" s="105"/>
    </row>
    <row r="948" ht="15.75" customHeight="1">
      <c r="A948" s="105"/>
      <c r="B948" s="105"/>
      <c r="C948" s="105"/>
      <c r="D948" s="105"/>
      <c r="E948" s="105"/>
      <c r="F948" s="120"/>
      <c r="G948" s="105"/>
      <c r="H948" s="105"/>
      <c r="I948" s="105"/>
      <c r="J948" s="105"/>
      <c r="K948" s="105"/>
      <c r="L948" s="105"/>
      <c r="M948" s="105"/>
      <c r="N948" s="105"/>
      <c r="O948" s="105"/>
      <c r="P948" s="105"/>
      <c r="Q948" s="105"/>
      <c r="R948" s="105"/>
      <c r="S948" s="105"/>
      <c r="T948" s="105"/>
      <c r="U948" s="105"/>
      <c r="V948" s="105"/>
      <c r="W948" s="105"/>
      <c r="X948" s="105"/>
      <c r="Y948" s="105"/>
      <c r="Z948" s="105"/>
      <c r="AA948" s="105"/>
      <c r="AB948" s="105"/>
      <c r="AC948" s="105"/>
      <c r="AD948" s="105"/>
      <c r="AE948" s="105"/>
      <c r="AF948" s="105"/>
      <c r="AG948" s="105"/>
      <c r="AH948" s="105"/>
      <c r="AI948" s="105"/>
      <c r="AJ948" s="105"/>
      <c r="AK948" s="105"/>
      <c r="AL948" s="105"/>
      <c r="AM948" s="105"/>
      <c r="AN948" s="105"/>
      <c r="AO948" s="105"/>
    </row>
    <row r="949" ht="15.75" customHeight="1">
      <c r="A949" s="105"/>
      <c r="B949" s="105"/>
      <c r="C949" s="105"/>
      <c r="D949" s="105"/>
      <c r="E949" s="105"/>
      <c r="F949" s="120"/>
      <c r="G949" s="105"/>
      <c r="H949" s="105"/>
      <c r="I949" s="105"/>
      <c r="J949" s="105"/>
      <c r="K949" s="105"/>
      <c r="L949" s="105"/>
      <c r="M949" s="105"/>
      <c r="N949" s="105"/>
      <c r="O949" s="105"/>
      <c r="P949" s="105"/>
      <c r="Q949" s="105"/>
      <c r="R949" s="105"/>
      <c r="S949" s="105"/>
      <c r="T949" s="105"/>
      <c r="U949" s="105"/>
      <c r="V949" s="105"/>
      <c r="W949" s="105"/>
      <c r="X949" s="105"/>
      <c r="Y949" s="105"/>
      <c r="Z949" s="105"/>
      <c r="AA949" s="105"/>
      <c r="AB949" s="105"/>
      <c r="AC949" s="105"/>
      <c r="AD949" s="105"/>
      <c r="AE949" s="105"/>
      <c r="AF949" s="105"/>
      <c r="AG949" s="105"/>
      <c r="AH949" s="105"/>
      <c r="AI949" s="105"/>
      <c r="AJ949" s="105"/>
      <c r="AK949" s="105"/>
      <c r="AL949" s="105"/>
      <c r="AM949" s="105"/>
      <c r="AN949" s="105"/>
      <c r="AO949" s="105"/>
    </row>
    <row r="950" ht="15.75" customHeight="1">
      <c r="A950" s="105"/>
      <c r="B950" s="105"/>
      <c r="C950" s="105"/>
      <c r="D950" s="105"/>
      <c r="E950" s="105"/>
      <c r="F950" s="120"/>
      <c r="G950" s="105"/>
      <c r="H950" s="105"/>
      <c r="I950" s="105"/>
      <c r="J950" s="105"/>
      <c r="K950" s="105"/>
      <c r="L950" s="105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  <c r="AA950" s="105"/>
      <c r="AB950" s="105"/>
      <c r="AC950" s="105"/>
      <c r="AD950" s="105"/>
      <c r="AE950" s="105"/>
      <c r="AF950" s="105"/>
      <c r="AG950" s="105"/>
      <c r="AH950" s="105"/>
      <c r="AI950" s="105"/>
      <c r="AJ950" s="105"/>
      <c r="AK950" s="105"/>
      <c r="AL950" s="105"/>
      <c r="AM950" s="105"/>
      <c r="AN950" s="105"/>
      <c r="AO950" s="105"/>
    </row>
    <row r="951" ht="15.75" customHeight="1">
      <c r="A951" s="105"/>
      <c r="B951" s="105"/>
      <c r="C951" s="105"/>
      <c r="D951" s="105"/>
      <c r="E951" s="105"/>
      <c r="F951" s="120"/>
      <c r="G951" s="105"/>
      <c r="H951" s="105"/>
      <c r="I951" s="105"/>
      <c r="J951" s="105"/>
      <c r="K951" s="105"/>
      <c r="L951" s="105"/>
      <c r="M951" s="105"/>
      <c r="N951" s="105"/>
      <c r="O951" s="105"/>
      <c r="P951" s="105"/>
      <c r="Q951" s="105"/>
      <c r="R951" s="105"/>
      <c r="S951" s="105"/>
      <c r="T951" s="105"/>
      <c r="U951" s="105"/>
      <c r="V951" s="105"/>
      <c r="W951" s="105"/>
      <c r="X951" s="105"/>
      <c r="Y951" s="105"/>
      <c r="Z951" s="105"/>
      <c r="AA951" s="105"/>
      <c r="AB951" s="105"/>
      <c r="AC951" s="105"/>
      <c r="AD951" s="105"/>
      <c r="AE951" s="105"/>
      <c r="AF951" s="105"/>
      <c r="AG951" s="105"/>
      <c r="AH951" s="105"/>
      <c r="AI951" s="105"/>
      <c r="AJ951" s="105"/>
      <c r="AK951" s="105"/>
      <c r="AL951" s="105"/>
      <c r="AM951" s="105"/>
      <c r="AN951" s="105"/>
      <c r="AO951" s="105"/>
    </row>
    <row r="952" ht="15.75" customHeight="1">
      <c r="A952" s="105"/>
      <c r="B952" s="105"/>
      <c r="C952" s="105"/>
      <c r="D952" s="105"/>
      <c r="E952" s="105"/>
      <c r="F952" s="120"/>
      <c r="G952" s="105"/>
      <c r="H952" s="105"/>
      <c r="I952" s="105"/>
      <c r="J952" s="105"/>
      <c r="K952" s="105"/>
      <c r="L952" s="105"/>
      <c r="M952" s="105"/>
      <c r="N952" s="105"/>
      <c r="O952" s="105"/>
      <c r="P952" s="105"/>
      <c r="Q952" s="105"/>
      <c r="R952" s="105"/>
      <c r="S952" s="105"/>
      <c r="T952" s="105"/>
      <c r="U952" s="105"/>
      <c r="V952" s="105"/>
      <c r="W952" s="105"/>
      <c r="X952" s="105"/>
      <c r="Y952" s="105"/>
      <c r="Z952" s="105"/>
      <c r="AA952" s="105"/>
      <c r="AB952" s="105"/>
      <c r="AC952" s="105"/>
      <c r="AD952" s="105"/>
      <c r="AE952" s="105"/>
      <c r="AF952" s="105"/>
      <c r="AG952" s="105"/>
      <c r="AH952" s="105"/>
      <c r="AI952" s="105"/>
      <c r="AJ952" s="105"/>
      <c r="AK952" s="105"/>
      <c r="AL952" s="105"/>
      <c r="AM952" s="105"/>
      <c r="AN952" s="105"/>
      <c r="AO952" s="105"/>
    </row>
    <row r="953" ht="15.75" customHeight="1">
      <c r="A953" s="105"/>
      <c r="B953" s="105"/>
      <c r="C953" s="105"/>
      <c r="D953" s="105"/>
      <c r="E953" s="105"/>
      <c r="F953" s="120"/>
      <c r="G953" s="105"/>
      <c r="H953" s="105"/>
      <c r="I953" s="105"/>
      <c r="J953" s="105"/>
      <c r="K953" s="105"/>
      <c r="L953" s="105"/>
      <c r="M953" s="105"/>
      <c r="N953" s="105"/>
      <c r="O953" s="105"/>
      <c r="P953" s="105"/>
      <c r="Q953" s="105"/>
      <c r="R953" s="105"/>
      <c r="S953" s="105"/>
      <c r="T953" s="105"/>
      <c r="U953" s="105"/>
      <c r="V953" s="105"/>
      <c r="W953" s="105"/>
      <c r="X953" s="105"/>
      <c r="Y953" s="105"/>
      <c r="Z953" s="105"/>
      <c r="AA953" s="105"/>
      <c r="AB953" s="105"/>
      <c r="AC953" s="105"/>
      <c r="AD953" s="105"/>
      <c r="AE953" s="105"/>
      <c r="AF953" s="105"/>
      <c r="AG953" s="105"/>
      <c r="AH953" s="105"/>
      <c r="AI953" s="105"/>
      <c r="AJ953" s="105"/>
      <c r="AK953" s="105"/>
      <c r="AL953" s="105"/>
      <c r="AM953" s="105"/>
      <c r="AN953" s="105"/>
      <c r="AO953" s="105"/>
    </row>
    <row r="954" ht="15.75" customHeight="1">
      <c r="A954" s="105"/>
      <c r="B954" s="105"/>
      <c r="C954" s="105"/>
      <c r="D954" s="105"/>
      <c r="E954" s="105"/>
      <c r="F954" s="120"/>
      <c r="G954" s="105"/>
      <c r="H954" s="105"/>
      <c r="I954" s="105"/>
      <c r="J954" s="105"/>
      <c r="K954" s="105"/>
      <c r="L954" s="105"/>
      <c r="M954" s="105"/>
      <c r="N954" s="105"/>
      <c r="O954" s="105"/>
      <c r="P954" s="105"/>
      <c r="Q954" s="105"/>
      <c r="R954" s="105"/>
      <c r="S954" s="105"/>
      <c r="T954" s="105"/>
      <c r="U954" s="105"/>
      <c r="V954" s="105"/>
      <c r="W954" s="105"/>
      <c r="X954" s="105"/>
      <c r="Y954" s="105"/>
      <c r="Z954" s="105"/>
      <c r="AA954" s="105"/>
      <c r="AB954" s="105"/>
      <c r="AC954" s="105"/>
      <c r="AD954" s="105"/>
      <c r="AE954" s="105"/>
      <c r="AF954" s="105"/>
      <c r="AG954" s="105"/>
      <c r="AH954" s="105"/>
      <c r="AI954" s="105"/>
      <c r="AJ954" s="105"/>
      <c r="AK954" s="105"/>
      <c r="AL954" s="105"/>
      <c r="AM954" s="105"/>
      <c r="AN954" s="105"/>
      <c r="AO954" s="105"/>
    </row>
    <row r="955" ht="15.75" customHeight="1">
      <c r="A955" s="105"/>
      <c r="B955" s="105"/>
      <c r="C955" s="105"/>
      <c r="D955" s="105"/>
      <c r="E955" s="105"/>
      <c r="F955" s="120"/>
      <c r="G955" s="105"/>
      <c r="H955" s="105"/>
      <c r="I955" s="105"/>
      <c r="J955" s="105"/>
      <c r="K955" s="105"/>
      <c r="L955" s="105"/>
      <c r="M955" s="105"/>
      <c r="N955" s="105"/>
      <c r="O955" s="105"/>
      <c r="P955" s="105"/>
      <c r="Q955" s="105"/>
      <c r="R955" s="105"/>
      <c r="S955" s="105"/>
      <c r="T955" s="105"/>
      <c r="U955" s="105"/>
      <c r="V955" s="105"/>
      <c r="W955" s="105"/>
      <c r="X955" s="105"/>
      <c r="Y955" s="105"/>
      <c r="Z955" s="105"/>
      <c r="AA955" s="105"/>
      <c r="AB955" s="105"/>
      <c r="AC955" s="105"/>
      <c r="AD955" s="105"/>
      <c r="AE955" s="105"/>
      <c r="AF955" s="105"/>
      <c r="AG955" s="105"/>
      <c r="AH955" s="105"/>
      <c r="AI955" s="105"/>
      <c r="AJ955" s="105"/>
      <c r="AK955" s="105"/>
      <c r="AL955" s="105"/>
      <c r="AM955" s="105"/>
      <c r="AN955" s="105"/>
      <c r="AO955" s="105"/>
    </row>
    <row r="956" ht="15.75" customHeight="1">
      <c r="A956" s="105"/>
      <c r="B956" s="105"/>
      <c r="C956" s="105"/>
      <c r="D956" s="105"/>
      <c r="E956" s="105"/>
      <c r="F956" s="120"/>
      <c r="G956" s="105"/>
      <c r="H956" s="105"/>
      <c r="I956" s="105"/>
      <c r="J956" s="105"/>
      <c r="K956" s="105"/>
      <c r="L956" s="105"/>
      <c r="M956" s="105"/>
      <c r="N956" s="105"/>
      <c r="O956" s="105"/>
      <c r="P956" s="105"/>
      <c r="Q956" s="105"/>
      <c r="R956" s="105"/>
      <c r="S956" s="105"/>
      <c r="T956" s="105"/>
      <c r="U956" s="105"/>
      <c r="V956" s="105"/>
      <c r="W956" s="105"/>
      <c r="X956" s="105"/>
      <c r="Y956" s="105"/>
      <c r="Z956" s="105"/>
      <c r="AA956" s="105"/>
      <c r="AB956" s="105"/>
      <c r="AC956" s="105"/>
      <c r="AD956" s="105"/>
      <c r="AE956" s="105"/>
      <c r="AF956" s="105"/>
      <c r="AG956" s="105"/>
      <c r="AH956" s="105"/>
      <c r="AI956" s="105"/>
      <c r="AJ956" s="105"/>
      <c r="AK956" s="105"/>
      <c r="AL956" s="105"/>
      <c r="AM956" s="105"/>
      <c r="AN956" s="105"/>
      <c r="AO956" s="105"/>
    </row>
    <row r="957" ht="15.75" customHeight="1">
      <c r="A957" s="105"/>
      <c r="B957" s="105"/>
      <c r="C957" s="105"/>
      <c r="D957" s="105"/>
      <c r="E957" s="105"/>
      <c r="F957" s="120"/>
      <c r="G957" s="105"/>
      <c r="H957" s="105"/>
      <c r="I957" s="105"/>
      <c r="J957" s="105"/>
      <c r="K957" s="105"/>
      <c r="L957" s="105"/>
      <c r="M957" s="105"/>
      <c r="N957" s="105"/>
      <c r="O957" s="105"/>
      <c r="P957" s="105"/>
      <c r="Q957" s="105"/>
      <c r="R957" s="105"/>
      <c r="S957" s="105"/>
      <c r="T957" s="105"/>
      <c r="U957" s="105"/>
      <c r="V957" s="105"/>
      <c r="W957" s="105"/>
      <c r="X957" s="105"/>
      <c r="Y957" s="105"/>
      <c r="Z957" s="105"/>
      <c r="AA957" s="105"/>
      <c r="AB957" s="105"/>
      <c r="AC957" s="105"/>
      <c r="AD957" s="105"/>
      <c r="AE957" s="105"/>
      <c r="AF957" s="105"/>
      <c r="AG957" s="105"/>
      <c r="AH957" s="105"/>
      <c r="AI957" s="105"/>
      <c r="AJ957" s="105"/>
      <c r="AK957" s="105"/>
      <c r="AL957" s="105"/>
      <c r="AM957" s="105"/>
      <c r="AN957" s="105"/>
      <c r="AO957" s="105"/>
    </row>
    <row r="958" ht="15.75" customHeight="1">
      <c r="A958" s="105"/>
      <c r="B958" s="105"/>
      <c r="C958" s="105"/>
      <c r="D958" s="105"/>
      <c r="E958" s="105"/>
      <c r="F958" s="120"/>
      <c r="G958" s="105"/>
      <c r="H958" s="105"/>
      <c r="I958" s="105"/>
      <c r="J958" s="105"/>
      <c r="K958" s="105"/>
      <c r="L958" s="105"/>
      <c r="M958" s="105"/>
      <c r="N958" s="105"/>
      <c r="O958" s="105"/>
      <c r="P958" s="105"/>
      <c r="Q958" s="105"/>
      <c r="R958" s="105"/>
      <c r="S958" s="105"/>
      <c r="T958" s="105"/>
      <c r="U958" s="105"/>
      <c r="V958" s="105"/>
      <c r="W958" s="105"/>
      <c r="X958" s="105"/>
      <c r="Y958" s="105"/>
      <c r="Z958" s="105"/>
      <c r="AA958" s="105"/>
      <c r="AB958" s="105"/>
      <c r="AC958" s="105"/>
      <c r="AD958" s="105"/>
      <c r="AE958" s="105"/>
      <c r="AF958" s="105"/>
      <c r="AG958" s="105"/>
      <c r="AH958" s="105"/>
      <c r="AI958" s="105"/>
      <c r="AJ958" s="105"/>
      <c r="AK958" s="105"/>
      <c r="AL958" s="105"/>
      <c r="AM958" s="105"/>
      <c r="AN958" s="105"/>
      <c r="AO958" s="105"/>
    </row>
    <row r="959" ht="15.75" customHeight="1">
      <c r="A959" s="105"/>
      <c r="B959" s="105"/>
      <c r="C959" s="105"/>
      <c r="D959" s="105"/>
      <c r="E959" s="105"/>
      <c r="F959" s="120"/>
      <c r="G959" s="105"/>
      <c r="H959" s="105"/>
      <c r="I959" s="105"/>
      <c r="J959" s="105"/>
      <c r="K959" s="105"/>
      <c r="L959" s="105"/>
      <c r="M959" s="105"/>
      <c r="N959" s="105"/>
      <c r="O959" s="105"/>
      <c r="P959" s="105"/>
      <c r="Q959" s="105"/>
      <c r="R959" s="105"/>
      <c r="S959" s="105"/>
      <c r="T959" s="105"/>
      <c r="U959" s="105"/>
      <c r="V959" s="105"/>
      <c r="W959" s="105"/>
      <c r="X959" s="105"/>
      <c r="Y959" s="105"/>
      <c r="Z959" s="105"/>
      <c r="AA959" s="105"/>
      <c r="AB959" s="105"/>
      <c r="AC959" s="105"/>
      <c r="AD959" s="105"/>
      <c r="AE959" s="105"/>
      <c r="AF959" s="105"/>
      <c r="AG959" s="105"/>
      <c r="AH959" s="105"/>
      <c r="AI959" s="105"/>
      <c r="AJ959" s="105"/>
      <c r="AK959" s="105"/>
      <c r="AL959" s="105"/>
      <c r="AM959" s="105"/>
      <c r="AN959" s="105"/>
      <c r="AO959" s="105"/>
    </row>
    <row r="960" ht="15.75" customHeight="1">
      <c r="A960" s="105"/>
      <c r="B960" s="105"/>
      <c r="C960" s="105"/>
      <c r="D960" s="105"/>
      <c r="E960" s="105"/>
      <c r="F960" s="120"/>
      <c r="G960" s="105"/>
      <c r="H960" s="105"/>
      <c r="I960" s="105"/>
      <c r="J960" s="105"/>
      <c r="K960" s="105"/>
      <c r="L960" s="105"/>
      <c r="M960" s="105"/>
      <c r="N960" s="105"/>
      <c r="O960" s="105"/>
      <c r="P960" s="105"/>
      <c r="Q960" s="105"/>
      <c r="R960" s="105"/>
      <c r="S960" s="105"/>
      <c r="T960" s="105"/>
      <c r="U960" s="105"/>
      <c r="V960" s="105"/>
      <c r="W960" s="105"/>
      <c r="X960" s="105"/>
      <c r="Y960" s="105"/>
      <c r="Z960" s="105"/>
      <c r="AA960" s="105"/>
      <c r="AB960" s="105"/>
      <c r="AC960" s="105"/>
      <c r="AD960" s="105"/>
      <c r="AE960" s="105"/>
      <c r="AF960" s="105"/>
      <c r="AG960" s="105"/>
      <c r="AH960" s="105"/>
      <c r="AI960" s="105"/>
      <c r="AJ960" s="105"/>
      <c r="AK960" s="105"/>
      <c r="AL960" s="105"/>
      <c r="AM960" s="105"/>
      <c r="AN960" s="105"/>
      <c r="AO960" s="105"/>
    </row>
    <row r="961" ht="15.75" customHeight="1">
      <c r="A961" s="105"/>
      <c r="B961" s="105"/>
      <c r="C961" s="105"/>
      <c r="D961" s="105"/>
      <c r="E961" s="105"/>
      <c r="F961" s="120"/>
      <c r="G961" s="105"/>
      <c r="H961" s="105"/>
      <c r="I961" s="105"/>
      <c r="J961" s="105"/>
      <c r="K961" s="105"/>
      <c r="L961" s="105"/>
      <c r="M961" s="105"/>
      <c r="N961" s="105"/>
      <c r="O961" s="105"/>
      <c r="P961" s="105"/>
      <c r="Q961" s="105"/>
      <c r="R961" s="105"/>
      <c r="S961" s="105"/>
      <c r="T961" s="105"/>
      <c r="U961" s="105"/>
      <c r="V961" s="105"/>
      <c r="W961" s="105"/>
      <c r="X961" s="105"/>
      <c r="Y961" s="105"/>
      <c r="Z961" s="105"/>
      <c r="AA961" s="105"/>
      <c r="AB961" s="105"/>
      <c r="AC961" s="105"/>
      <c r="AD961" s="105"/>
      <c r="AE961" s="105"/>
      <c r="AF961" s="105"/>
      <c r="AG961" s="105"/>
      <c r="AH961" s="105"/>
      <c r="AI961" s="105"/>
      <c r="AJ961" s="105"/>
      <c r="AK961" s="105"/>
      <c r="AL961" s="105"/>
      <c r="AM961" s="105"/>
      <c r="AN961" s="105"/>
      <c r="AO961" s="105"/>
    </row>
    <row r="962" ht="15.75" customHeight="1">
      <c r="A962" s="105"/>
      <c r="B962" s="105"/>
      <c r="C962" s="105"/>
      <c r="D962" s="105"/>
      <c r="E962" s="105"/>
      <c r="F962" s="120"/>
      <c r="G962" s="105"/>
      <c r="H962" s="105"/>
      <c r="I962" s="105"/>
      <c r="J962" s="105"/>
      <c r="K962" s="105"/>
      <c r="L962" s="105"/>
      <c r="M962" s="105"/>
      <c r="N962" s="105"/>
      <c r="O962" s="105"/>
      <c r="P962" s="105"/>
      <c r="Q962" s="105"/>
      <c r="R962" s="105"/>
      <c r="S962" s="105"/>
      <c r="T962" s="105"/>
      <c r="U962" s="105"/>
      <c r="V962" s="105"/>
      <c r="W962" s="105"/>
      <c r="X962" s="105"/>
      <c r="Y962" s="105"/>
      <c r="Z962" s="105"/>
      <c r="AA962" s="105"/>
      <c r="AB962" s="105"/>
      <c r="AC962" s="105"/>
      <c r="AD962" s="105"/>
      <c r="AE962" s="105"/>
      <c r="AF962" s="105"/>
      <c r="AG962" s="105"/>
      <c r="AH962" s="105"/>
      <c r="AI962" s="105"/>
      <c r="AJ962" s="105"/>
      <c r="AK962" s="105"/>
      <c r="AL962" s="105"/>
      <c r="AM962" s="105"/>
      <c r="AN962" s="105"/>
      <c r="AO962" s="105"/>
    </row>
    <row r="963" ht="15.75" customHeight="1">
      <c r="A963" s="105"/>
      <c r="B963" s="105"/>
      <c r="C963" s="105"/>
      <c r="D963" s="105"/>
      <c r="E963" s="105"/>
      <c r="F963" s="120"/>
      <c r="G963" s="105"/>
      <c r="H963" s="105"/>
      <c r="I963" s="105"/>
      <c r="J963" s="105"/>
      <c r="K963" s="105"/>
      <c r="L963" s="105"/>
      <c r="M963" s="105"/>
      <c r="N963" s="105"/>
      <c r="O963" s="105"/>
      <c r="P963" s="105"/>
      <c r="Q963" s="105"/>
      <c r="R963" s="105"/>
      <c r="S963" s="105"/>
      <c r="T963" s="105"/>
      <c r="U963" s="105"/>
      <c r="V963" s="105"/>
      <c r="W963" s="105"/>
      <c r="X963" s="105"/>
      <c r="Y963" s="105"/>
      <c r="Z963" s="105"/>
      <c r="AA963" s="105"/>
      <c r="AB963" s="105"/>
      <c r="AC963" s="105"/>
      <c r="AD963" s="105"/>
      <c r="AE963" s="105"/>
      <c r="AF963" s="105"/>
      <c r="AG963" s="105"/>
      <c r="AH963" s="105"/>
      <c r="AI963" s="105"/>
      <c r="AJ963" s="105"/>
      <c r="AK963" s="105"/>
      <c r="AL963" s="105"/>
      <c r="AM963" s="105"/>
      <c r="AN963" s="105"/>
      <c r="AO963" s="105"/>
    </row>
    <row r="964" ht="15.75" customHeight="1">
      <c r="A964" s="105"/>
      <c r="B964" s="105"/>
      <c r="C964" s="105"/>
      <c r="D964" s="105"/>
      <c r="E964" s="105"/>
      <c r="F964" s="120"/>
      <c r="G964" s="105"/>
      <c r="H964" s="105"/>
      <c r="I964" s="105"/>
      <c r="J964" s="105"/>
      <c r="K964" s="105"/>
      <c r="L964" s="105"/>
      <c r="M964" s="105"/>
      <c r="N964" s="105"/>
      <c r="O964" s="105"/>
      <c r="P964" s="105"/>
      <c r="Q964" s="105"/>
      <c r="R964" s="105"/>
      <c r="S964" s="105"/>
      <c r="T964" s="105"/>
      <c r="U964" s="105"/>
      <c r="V964" s="105"/>
      <c r="W964" s="105"/>
      <c r="X964" s="105"/>
      <c r="Y964" s="105"/>
      <c r="Z964" s="105"/>
      <c r="AA964" s="105"/>
      <c r="AB964" s="105"/>
      <c r="AC964" s="105"/>
      <c r="AD964" s="105"/>
      <c r="AE964" s="105"/>
      <c r="AF964" s="105"/>
      <c r="AG964" s="105"/>
      <c r="AH964" s="105"/>
      <c r="AI964" s="105"/>
      <c r="AJ964" s="105"/>
      <c r="AK964" s="105"/>
      <c r="AL964" s="105"/>
      <c r="AM964" s="105"/>
      <c r="AN964" s="105"/>
      <c r="AO964" s="105"/>
    </row>
    <row r="965" ht="15.75" customHeight="1">
      <c r="A965" s="105"/>
      <c r="B965" s="105"/>
      <c r="C965" s="105"/>
      <c r="D965" s="105"/>
      <c r="E965" s="105"/>
      <c r="F965" s="120"/>
      <c r="G965" s="105"/>
      <c r="H965" s="105"/>
      <c r="I965" s="105"/>
      <c r="J965" s="105"/>
      <c r="K965" s="105"/>
      <c r="L965" s="105"/>
      <c r="M965" s="105"/>
      <c r="N965" s="105"/>
      <c r="O965" s="105"/>
      <c r="P965" s="105"/>
      <c r="Q965" s="105"/>
      <c r="R965" s="105"/>
      <c r="S965" s="105"/>
      <c r="T965" s="105"/>
      <c r="U965" s="105"/>
      <c r="V965" s="105"/>
      <c r="W965" s="105"/>
      <c r="X965" s="105"/>
      <c r="Y965" s="105"/>
      <c r="Z965" s="105"/>
      <c r="AA965" s="105"/>
      <c r="AB965" s="105"/>
      <c r="AC965" s="105"/>
      <c r="AD965" s="105"/>
      <c r="AE965" s="105"/>
      <c r="AF965" s="105"/>
      <c r="AG965" s="105"/>
      <c r="AH965" s="105"/>
      <c r="AI965" s="105"/>
      <c r="AJ965" s="105"/>
      <c r="AK965" s="105"/>
      <c r="AL965" s="105"/>
      <c r="AM965" s="105"/>
      <c r="AN965" s="105"/>
      <c r="AO965" s="105"/>
    </row>
    <row r="966" ht="15.75" customHeight="1">
      <c r="A966" s="105"/>
      <c r="B966" s="105"/>
      <c r="C966" s="105"/>
      <c r="D966" s="105"/>
      <c r="E966" s="105"/>
      <c r="F966" s="120"/>
      <c r="G966" s="105"/>
      <c r="H966" s="105"/>
      <c r="I966" s="105"/>
      <c r="J966" s="105"/>
      <c r="K966" s="105"/>
      <c r="L966" s="105"/>
      <c r="M966" s="105"/>
      <c r="N966" s="105"/>
      <c r="O966" s="105"/>
      <c r="P966" s="105"/>
      <c r="Q966" s="105"/>
      <c r="R966" s="105"/>
      <c r="S966" s="105"/>
      <c r="T966" s="105"/>
      <c r="U966" s="105"/>
      <c r="V966" s="105"/>
      <c r="W966" s="105"/>
      <c r="X966" s="105"/>
      <c r="Y966" s="105"/>
      <c r="Z966" s="105"/>
      <c r="AA966" s="105"/>
      <c r="AB966" s="105"/>
      <c r="AC966" s="105"/>
      <c r="AD966" s="105"/>
      <c r="AE966" s="105"/>
      <c r="AF966" s="105"/>
      <c r="AG966" s="105"/>
      <c r="AH966" s="105"/>
      <c r="AI966" s="105"/>
      <c r="AJ966" s="105"/>
      <c r="AK966" s="105"/>
      <c r="AL966" s="105"/>
      <c r="AM966" s="105"/>
      <c r="AN966" s="105"/>
      <c r="AO966" s="105"/>
    </row>
    <row r="967" ht="15.75" customHeight="1">
      <c r="A967" s="105"/>
      <c r="B967" s="105"/>
      <c r="C967" s="105"/>
      <c r="D967" s="105"/>
      <c r="E967" s="105"/>
      <c r="F967" s="120"/>
      <c r="G967" s="105"/>
      <c r="H967" s="105"/>
      <c r="I967" s="105"/>
      <c r="J967" s="105"/>
      <c r="K967" s="105"/>
      <c r="L967" s="105"/>
      <c r="M967" s="105"/>
      <c r="N967" s="105"/>
      <c r="O967" s="105"/>
      <c r="P967" s="105"/>
      <c r="Q967" s="105"/>
      <c r="R967" s="105"/>
      <c r="S967" s="105"/>
      <c r="T967" s="105"/>
      <c r="U967" s="105"/>
      <c r="V967" s="105"/>
      <c r="W967" s="105"/>
      <c r="X967" s="105"/>
      <c r="Y967" s="105"/>
      <c r="Z967" s="105"/>
      <c r="AA967" s="105"/>
      <c r="AB967" s="105"/>
      <c r="AC967" s="105"/>
      <c r="AD967" s="105"/>
      <c r="AE967" s="105"/>
      <c r="AF967" s="105"/>
      <c r="AG967" s="105"/>
      <c r="AH967" s="105"/>
      <c r="AI967" s="105"/>
      <c r="AJ967" s="105"/>
      <c r="AK967" s="105"/>
      <c r="AL967" s="105"/>
      <c r="AM967" s="105"/>
      <c r="AN967" s="105"/>
      <c r="AO967" s="105"/>
    </row>
    <row r="968" ht="15.75" customHeight="1">
      <c r="A968" s="105"/>
      <c r="B968" s="105"/>
      <c r="C968" s="105"/>
      <c r="D968" s="105"/>
      <c r="E968" s="105"/>
      <c r="F968" s="120"/>
      <c r="G968" s="105"/>
      <c r="H968" s="105"/>
      <c r="I968" s="105"/>
      <c r="J968" s="105"/>
      <c r="K968" s="105"/>
      <c r="L968" s="105"/>
      <c r="M968" s="105"/>
      <c r="N968" s="105"/>
      <c r="O968" s="105"/>
      <c r="P968" s="105"/>
      <c r="Q968" s="105"/>
      <c r="R968" s="105"/>
      <c r="S968" s="105"/>
      <c r="T968" s="105"/>
      <c r="U968" s="105"/>
      <c r="V968" s="105"/>
      <c r="W968" s="105"/>
      <c r="X968" s="105"/>
      <c r="Y968" s="105"/>
      <c r="Z968" s="105"/>
      <c r="AA968" s="105"/>
      <c r="AB968" s="105"/>
      <c r="AC968" s="105"/>
      <c r="AD968" s="105"/>
      <c r="AE968" s="105"/>
      <c r="AF968" s="105"/>
      <c r="AG968" s="105"/>
      <c r="AH968" s="105"/>
      <c r="AI968" s="105"/>
      <c r="AJ968" s="105"/>
      <c r="AK968" s="105"/>
      <c r="AL968" s="105"/>
      <c r="AM968" s="105"/>
      <c r="AN968" s="105"/>
      <c r="AO968" s="105"/>
    </row>
    <row r="969" ht="15.75" customHeight="1">
      <c r="A969" s="105"/>
      <c r="B969" s="105"/>
      <c r="C969" s="105"/>
      <c r="D969" s="105"/>
      <c r="E969" s="105"/>
      <c r="F969" s="120"/>
      <c r="G969" s="105"/>
      <c r="H969" s="105"/>
      <c r="I969" s="105"/>
      <c r="J969" s="105"/>
      <c r="K969" s="105"/>
      <c r="L969" s="105"/>
      <c r="M969" s="105"/>
      <c r="N969" s="105"/>
      <c r="O969" s="105"/>
      <c r="P969" s="105"/>
      <c r="Q969" s="105"/>
      <c r="R969" s="105"/>
      <c r="S969" s="105"/>
      <c r="T969" s="105"/>
      <c r="U969" s="105"/>
      <c r="V969" s="105"/>
      <c r="W969" s="105"/>
      <c r="X969" s="105"/>
      <c r="Y969" s="105"/>
      <c r="Z969" s="105"/>
      <c r="AA969" s="105"/>
      <c r="AB969" s="105"/>
      <c r="AC969" s="105"/>
      <c r="AD969" s="105"/>
      <c r="AE969" s="105"/>
      <c r="AF969" s="105"/>
      <c r="AG969" s="105"/>
      <c r="AH969" s="105"/>
      <c r="AI969" s="105"/>
      <c r="AJ969" s="105"/>
      <c r="AK969" s="105"/>
      <c r="AL969" s="105"/>
      <c r="AM969" s="105"/>
      <c r="AN969" s="105"/>
      <c r="AO969" s="105"/>
    </row>
    <row r="970" ht="15.75" customHeight="1">
      <c r="A970" s="105"/>
      <c r="B970" s="105"/>
      <c r="C970" s="105"/>
      <c r="D970" s="105"/>
      <c r="E970" s="105"/>
      <c r="F970" s="120"/>
      <c r="G970" s="105"/>
      <c r="H970" s="105"/>
      <c r="I970" s="105"/>
      <c r="J970" s="105"/>
      <c r="K970" s="105"/>
      <c r="L970" s="105"/>
      <c r="M970" s="105"/>
      <c r="N970" s="105"/>
      <c r="O970" s="105"/>
      <c r="P970" s="105"/>
      <c r="Q970" s="105"/>
      <c r="R970" s="105"/>
      <c r="S970" s="105"/>
      <c r="T970" s="105"/>
      <c r="U970" s="105"/>
      <c r="V970" s="105"/>
      <c r="W970" s="105"/>
      <c r="X970" s="105"/>
      <c r="Y970" s="105"/>
      <c r="Z970" s="105"/>
      <c r="AA970" s="105"/>
      <c r="AB970" s="105"/>
      <c r="AC970" s="105"/>
      <c r="AD970" s="105"/>
      <c r="AE970" s="105"/>
      <c r="AF970" s="105"/>
      <c r="AG970" s="105"/>
      <c r="AH970" s="105"/>
      <c r="AI970" s="105"/>
      <c r="AJ970" s="105"/>
      <c r="AK970" s="105"/>
      <c r="AL970" s="105"/>
      <c r="AM970" s="105"/>
      <c r="AN970" s="105"/>
      <c r="AO970" s="105"/>
    </row>
    <row r="971" ht="15.75" customHeight="1">
      <c r="A971" s="105"/>
      <c r="B971" s="105"/>
      <c r="C971" s="105"/>
      <c r="D971" s="105"/>
      <c r="E971" s="105"/>
      <c r="F971" s="120"/>
      <c r="G971" s="105"/>
      <c r="H971" s="105"/>
      <c r="I971" s="105"/>
      <c r="J971" s="105"/>
      <c r="K971" s="105"/>
      <c r="L971" s="105"/>
      <c r="M971" s="105"/>
      <c r="N971" s="105"/>
      <c r="O971" s="105"/>
      <c r="P971" s="105"/>
      <c r="Q971" s="105"/>
      <c r="R971" s="105"/>
      <c r="S971" s="105"/>
      <c r="T971" s="105"/>
      <c r="U971" s="105"/>
      <c r="V971" s="105"/>
      <c r="W971" s="105"/>
      <c r="X971" s="105"/>
      <c r="Y971" s="105"/>
      <c r="Z971" s="105"/>
      <c r="AA971" s="105"/>
      <c r="AB971" s="105"/>
      <c r="AC971" s="105"/>
      <c r="AD971" s="105"/>
      <c r="AE971" s="105"/>
      <c r="AF971" s="105"/>
      <c r="AG971" s="105"/>
      <c r="AH971" s="105"/>
      <c r="AI971" s="105"/>
      <c r="AJ971" s="105"/>
      <c r="AK971" s="105"/>
      <c r="AL971" s="105"/>
      <c r="AM971" s="105"/>
      <c r="AN971" s="105"/>
      <c r="AO971" s="105"/>
    </row>
    <row r="972" ht="15.75" customHeight="1">
      <c r="A972" s="105"/>
      <c r="B972" s="105"/>
      <c r="C972" s="105"/>
      <c r="D972" s="105"/>
      <c r="E972" s="105"/>
      <c r="F972" s="120"/>
      <c r="G972" s="105"/>
      <c r="H972" s="105"/>
      <c r="I972" s="105"/>
      <c r="J972" s="105"/>
      <c r="K972" s="105"/>
      <c r="L972" s="105"/>
      <c r="M972" s="105"/>
      <c r="N972" s="105"/>
      <c r="O972" s="105"/>
      <c r="P972" s="105"/>
      <c r="Q972" s="105"/>
      <c r="R972" s="105"/>
      <c r="S972" s="105"/>
      <c r="T972" s="105"/>
      <c r="U972" s="105"/>
      <c r="V972" s="105"/>
      <c r="W972" s="105"/>
      <c r="X972" s="105"/>
      <c r="Y972" s="105"/>
      <c r="Z972" s="105"/>
      <c r="AA972" s="105"/>
      <c r="AB972" s="105"/>
      <c r="AC972" s="105"/>
      <c r="AD972" s="105"/>
      <c r="AE972" s="105"/>
      <c r="AF972" s="105"/>
      <c r="AG972" s="105"/>
      <c r="AH972" s="105"/>
      <c r="AI972" s="105"/>
      <c r="AJ972" s="105"/>
      <c r="AK972" s="105"/>
      <c r="AL972" s="105"/>
      <c r="AM972" s="105"/>
      <c r="AN972" s="105"/>
      <c r="AO972" s="105"/>
    </row>
    <row r="973" ht="15.75" customHeight="1">
      <c r="A973" s="105"/>
      <c r="B973" s="105"/>
      <c r="C973" s="105"/>
      <c r="D973" s="105"/>
      <c r="E973" s="105"/>
      <c r="F973" s="120"/>
      <c r="G973" s="105"/>
      <c r="H973" s="105"/>
      <c r="I973" s="105"/>
      <c r="J973" s="105"/>
      <c r="K973" s="105"/>
      <c r="L973" s="105"/>
      <c r="M973" s="105"/>
      <c r="N973" s="105"/>
      <c r="O973" s="105"/>
      <c r="P973" s="105"/>
      <c r="Q973" s="105"/>
      <c r="R973" s="105"/>
      <c r="S973" s="105"/>
      <c r="T973" s="105"/>
      <c r="U973" s="105"/>
      <c r="V973" s="105"/>
      <c r="W973" s="105"/>
      <c r="X973" s="105"/>
      <c r="Y973" s="105"/>
      <c r="Z973" s="105"/>
      <c r="AA973" s="105"/>
      <c r="AB973" s="105"/>
      <c r="AC973" s="105"/>
      <c r="AD973" s="105"/>
      <c r="AE973" s="105"/>
      <c r="AF973" s="105"/>
      <c r="AG973" s="105"/>
      <c r="AH973" s="105"/>
      <c r="AI973" s="105"/>
      <c r="AJ973" s="105"/>
      <c r="AK973" s="105"/>
      <c r="AL973" s="105"/>
      <c r="AM973" s="105"/>
      <c r="AN973" s="105"/>
      <c r="AO973" s="105"/>
    </row>
    <row r="974" ht="15.75" customHeight="1">
      <c r="A974" s="105"/>
      <c r="B974" s="105"/>
      <c r="C974" s="105"/>
      <c r="D974" s="105"/>
      <c r="E974" s="105"/>
      <c r="F974" s="120"/>
      <c r="G974" s="105"/>
      <c r="H974" s="105"/>
      <c r="I974" s="105"/>
      <c r="J974" s="105"/>
      <c r="K974" s="105"/>
      <c r="L974" s="105"/>
      <c r="M974" s="105"/>
      <c r="N974" s="105"/>
      <c r="O974" s="105"/>
      <c r="P974" s="105"/>
      <c r="Q974" s="105"/>
      <c r="R974" s="105"/>
      <c r="S974" s="105"/>
      <c r="T974" s="105"/>
      <c r="U974" s="105"/>
      <c r="V974" s="105"/>
      <c r="W974" s="105"/>
      <c r="X974" s="105"/>
      <c r="Y974" s="105"/>
      <c r="Z974" s="105"/>
      <c r="AA974" s="105"/>
      <c r="AB974" s="105"/>
      <c r="AC974" s="105"/>
      <c r="AD974" s="105"/>
      <c r="AE974" s="105"/>
      <c r="AF974" s="105"/>
      <c r="AG974" s="105"/>
      <c r="AH974" s="105"/>
      <c r="AI974" s="105"/>
      <c r="AJ974" s="105"/>
      <c r="AK974" s="105"/>
      <c r="AL974" s="105"/>
      <c r="AM974" s="105"/>
      <c r="AN974" s="105"/>
      <c r="AO974" s="105"/>
    </row>
    <row r="975" ht="15.75" customHeight="1">
      <c r="A975" s="105"/>
      <c r="B975" s="105"/>
      <c r="C975" s="105"/>
      <c r="D975" s="105"/>
      <c r="E975" s="105"/>
      <c r="F975" s="120"/>
      <c r="G975" s="105"/>
      <c r="H975" s="105"/>
      <c r="I975" s="105"/>
      <c r="J975" s="105"/>
      <c r="K975" s="105"/>
      <c r="L975" s="105"/>
      <c r="M975" s="105"/>
      <c r="N975" s="105"/>
      <c r="O975" s="105"/>
      <c r="P975" s="105"/>
      <c r="Q975" s="105"/>
      <c r="R975" s="105"/>
      <c r="S975" s="105"/>
      <c r="T975" s="105"/>
      <c r="U975" s="105"/>
      <c r="V975" s="105"/>
      <c r="W975" s="105"/>
      <c r="X975" s="105"/>
      <c r="Y975" s="105"/>
      <c r="Z975" s="105"/>
      <c r="AA975" s="105"/>
      <c r="AB975" s="105"/>
      <c r="AC975" s="105"/>
      <c r="AD975" s="105"/>
      <c r="AE975" s="105"/>
      <c r="AF975" s="105"/>
      <c r="AG975" s="105"/>
      <c r="AH975" s="105"/>
      <c r="AI975" s="105"/>
      <c r="AJ975" s="105"/>
      <c r="AK975" s="105"/>
      <c r="AL975" s="105"/>
      <c r="AM975" s="105"/>
      <c r="AN975" s="105"/>
      <c r="AO975" s="105"/>
    </row>
    <row r="976" ht="15.75" customHeight="1">
      <c r="A976" s="105"/>
      <c r="B976" s="105"/>
      <c r="C976" s="105"/>
      <c r="D976" s="105"/>
      <c r="E976" s="105"/>
      <c r="F976" s="120"/>
      <c r="G976" s="105"/>
      <c r="H976" s="105"/>
      <c r="I976" s="105"/>
      <c r="J976" s="105"/>
      <c r="K976" s="105"/>
      <c r="L976" s="105"/>
      <c r="M976" s="105"/>
      <c r="N976" s="105"/>
      <c r="O976" s="105"/>
      <c r="P976" s="105"/>
      <c r="Q976" s="105"/>
      <c r="R976" s="105"/>
      <c r="S976" s="105"/>
      <c r="T976" s="105"/>
      <c r="U976" s="105"/>
      <c r="V976" s="105"/>
      <c r="W976" s="105"/>
      <c r="X976" s="105"/>
      <c r="Y976" s="105"/>
      <c r="Z976" s="105"/>
      <c r="AA976" s="105"/>
      <c r="AB976" s="105"/>
      <c r="AC976" s="105"/>
      <c r="AD976" s="105"/>
      <c r="AE976" s="105"/>
      <c r="AF976" s="105"/>
      <c r="AG976" s="105"/>
      <c r="AH976" s="105"/>
      <c r="AI976" s="105"/>
      <c r="AJ976" s="105"/>
      <c r="AK976" s="105"/>
      <c r="AL976" s="105"/>
      <c r="AM976" s="105"/>
      <c r="AN976" s="105"/>
      <c r="AO976" s="105"/>
    </row>
    <row r="977" ht="15.75" customHeight="1">
      <c r="A977" s="105"/>
      <c r="B977" s="105"/>
      <c r="C977" s="105"/>
      <c r="D977" s="105"/>
      <c r="E977" s="105"/>
      <c r="F977" s="120"/>
      <c r="G977" s="105"/>
      <c r="H977" s="105"/>
      <c r="I977" s="105"/>
      <c r="J977" s="105"/>
      <c r="K977" s="105"/>
      <c r="L977" s="105"/>
      <c r="M977" s="105"/>
      <c r="N977" s="105"/>
      <c r="O977" s="105"/>
      <c r="P977" s="105"/>
      <c r="Q977" s="105"/>
      <c r="R977" s="105"/>
      <c r="S977" s="105"/>
      <c r="T977" s="105"/>
      <c r="U977" s="105"/>
      <c r="V977" s="105"/>
      <c r="W977" s="105"/>
      <c r="X977" s="105"/>
      <c r="Y977" s="105"/>
      <c r="Z977" s="105"/>
      <c r="AA977" s="105"/>
      <c r="AB977" s="105"/>
      <c r="AC977" s="105"/>
      <c r="AD977" s="105"/>
      <c r="AE977" s="105"/>
      <c r="AF977" s="105"/>
      <c r="AG977" s="105"/>
      <c r="AH977" s="105"/>
      <c r="AI977" s="105"/>
      <c r="AJ977" s="105"/>
      <c r="AK977" s="105"/>
      <c r="AL977" s="105"/>
      <c r="AM977" s="105"/>
      <c r="AN977" s="105"/>
      <c r="AO977" s="105"/>
    </row>
  </sheetData>
  <mergeCells count="4">
    <mergeCell ref="B2:G2"/>
    <mergeCell ref="B3:G3"/>
    <mergeCell ref="B19:G19"/>
    <mergeCell ref="B34:G34"/>
  </mergeCell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63"/>
    <col customWidth="1" min="2" max="4" width="25.38"/>
    <col customWidth="1" min="5" max="5" width="8.5"/>
    <col customWidth="1" min="6" max="6" width="27.25"/>
    <col customWidth="1" min="7" max="8" width="25.38"/>
    <col customWidth="1" min="9" max="9" width="7.0"/>
    <col customWidth="1" min="10" max="12" width="25.38"/>
    <col customWidth="1" min="13" max="18" width="13.63"/>
  </cols>
  <sheetData>
    <row r="1" ht="32.25" customHeight="1">
      <c r="A1" s="1"/>
      <c r="B1" s="121" t="s">
        <v>129</v>
      </c>
      <c r="C1" s="34"/>
      <c r="D1" s="8"/>
      <c r="E1" s="122" t="s">
        <v>130</v>
      </c>
      <c r="F1" s="8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ht="32.25" customHeight="1">
      <c r="A2" s="1"/>
      <c r="B2" s="121" t="s">
        <v>131</v>
      </c>
      <c r="C2" s="34"/>
      <c r="D2" s="8"/>
      <c r="E2" s="123" t="s">
        <v>132</v>
      </c>
      <c r="F2" s="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ht="68.25" customHeight="1">
      <c r="A3" s="1"/>
      <c r="B3" s="124" t="s">
        <v>133</v>
      </c>
      <c r="C3" s="8"/>
      <c r="D3" s="125" t="s">
        <v>134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ht="56.25" customHeight="1">
      <c r="A4" s="1"/>
      <c r="B4" s="126" t="s">
        <v>135</v>
      </c>
      <c r="C4" s="127" t="s">
        <v>136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ht="32.25" customHeight="1">
      <c r="A5" s="1"/>
      <c r="B5" s="128" t="s">
        <v>137</v>
      </c>
      <c r="C5" s="129">
        <v>1158519.0</v>
      </c>
      <c r="D5" s="130"/>
      <c r="E5" s="1"/>
      <c r="F5" s="13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ht="25.5" customHeight="1">
      <c r="A6" s="1"/>
      <c r="B6" s="132" t="s">
        <v>138</v>
      </c>
      <c r="C6" s="129">
        <v>1107268.0</v>
      </c>
      <c r="D6" s="22"/>
      <c r="E6" s="1"/>
      <c r="F6" s="13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ht="25.5" customHeight="1">
      <c r="A7" s="1"/>
      <c r="B7" s="133" t="s">
        <v>139</v>
      </c>
      <c r="C7" s="134">
        <f>SUM(C5:C6)</f>
        <v>2265787</v>
      </c>
      <c r="D7" s="135" t="s">
        <v>140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4"/>
    </row>
    <row r="8" ht="29.25" customHeight="1">
      <c r="A8" s="1"/>
      <c r="B8" s="133" t="s">
        <v>141</v>
      </c>
      <c r="C8" s="134">
        <f>C7/12</f>
        <v>188815.5833</v>
      </c>
      <c r="D8" s="1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ht="29.25" customHeight="1">
      <c r="A9" s="1"/>
      <c r="B9" s="136" t="s">
        <v>142</v>
      </c>
      <c r="C9" s="137">
        <f>C7+C8</f>
        <v>2454602.583</v>
      </c>
      <c r="D9" s="138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ht="29.2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ht="25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4"/>
    </row>
    <row r="12" ht="26.25" customHeight="1">
      <c r="A12" s="1"/>
      <c r="B12" s="139" t="s">
        <v>143</v>
      </c>
      <c r="C12" s="140" t="s">
        <v>144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4"/>
    </row>
    <row r="13" ht="33.75" customHeight="1">
      <c r="A13" s="1"/>
      <c r="B13" s="22"/>
      <c r="C13" s="22"/>
      <c r="D13" s="4"/>
      <c r="E13" s="35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4"/>
    </row>
    <row r="14" ht="33.75" customHeight="1">
      <c r="A14" s="1"/>
      <c r="B14" s="136" t="s">
        <v>145</v>
      </c>
      <c r="C14" s="141">
        <f>C9*0.16</f>
        <v>392736.4133</v>
      </c>
      <c r="D14" s="135" t="s">
        <v>140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4"/>
    </row>
    <row r="15" ht="33.0" customHeight="1">
      <c r="A15" s="1"/>
      <c r="B15" s="136" t="s">
        <v>146</v>
      </c>
      <c r="C15" s="141">
        <f>C9*0.02</f>
        <v>49092.05167</v>
      </c>
      <c r="D15" s="1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4"/>
    </row>
    <row r="16" ht="50.25" customHeight="1">
      <c r="A16" s="1"/>
      <c r="B16" s="136" t="s">
        <v>147</v>
      </c>
      <c r="C16" s="141">
        <f>C9*0.06</f>
        <v>147276.155</v>
      </c>
      <c r="D16" s="14"/>
      <c r="E16" s="1"/>
      <c r="F16" s="1"/>
      <c r="G16" s="142" t="s">
        <v>148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4"/>
    </row>
    <row r="17" ht="50.25" customHeight="1">
      <c r="A17" s="1"/>
      <c r="B17" s="136" t="s">
        <v>149</v>
      </c>
      <c r="C17" s="141">
        <f>C9*0.015</f>
        <v>36819.03875</v>
      </c>
      <c r="D17" s="1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4"/>
    </row>
    <row r="18" ht="50.25" customHeight="1">
      <c r="A18" s="1"/>
      <c r="B18" s="136" t="s">
        <v>150</v>
      </c>
      <c r="C18" s="141">
        <f>C9*0.003</f>
        <v>7363.80775</v>
      </c>
      <c r="D18" s="1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4"/>
    </row>
    <row r="19" ht="25.5" customHeight="1">
      <c r="A19" s="1"/>
      <c r="B19" s="136" t="s">
        <v>151</v>
      </c>
      <c r="C19" s="141">
        <f>C9*0.03</f>
        <v>73638.0775</v>
      </c>
      <c r="D19" s="14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4"/>
    </row>
    <row r="20" ht="32.25" customHeight="1">
      <c r="A20" s="1"/>
      <c r="B20" s="133" t="s">
        <v>152</v>
      </c>
      <c r="C20" s="143">
        <f>SUM(C14:C19)</f>
        <v>706925.544</v>
      </c>
      <c r="D20" s="22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4"/>
    </row>
    <row r="21" ht="34.5" customHeight="1">
      <c r="A21" s="1"/>
      <c r="B21" s="1"/>
      <c r="C21" s="1"/>
      <c r="D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ht="25.5" customHeight="1">
      <c r="A22" s="1"/>
      <c r="B22" s="4"/>
      <c r="C22" s="4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4"/>
      <c r="R22" s="4"/>
    </row>
    <row r="23" ht="18.75" customHeight="1">
      <c r="A23" s="1"/>
      <c r="B23" s="4"/>
      <c r="C23" s="4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4"/>
      <c r="R23" s="4"/>
    </row>
    <row r="24" ht="27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4"/>
    </row>
    <row r="25" ht="25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ht="25.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ht="25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ht="25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ht="25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ht="25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ht="25.5" customHeight="1">
      <c r="A31" s="1"/>
      <c r="B31" s="144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ht="25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ht="25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ht="25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ht="25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ht="25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ht="25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ht="25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  <row r="39" ht="25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</row>
    <row r="40" ht="25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</row>
    <row r="41" ht="25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</row>
    <row r="42" ht="25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</row>
    <row r="43" ht="25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ht="25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ht="25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ht="25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ht="25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</row>
    <row r="48" ht="25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</row>
    <row r="49" ht="25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</row>
    <row r="50" ht="25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</row>
    <row r="51" ht="25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ht="25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</row>
    <row r="53" ht="25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</row>
    <row r="54" ht="25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</row>
    <row r="55" ht="25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ht="25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</row>
    <row r="57" ht="25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</row>
    <row r="58" ht="25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</row>
    <row r="59" ht="25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</row>
    <row r="60" ht="25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</row>
    <row r="61" ht="25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ht="25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ht="25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ht="25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ht="25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ht="25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ht="25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ht="25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69" ht="25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</row>
    <row r="70" ht="25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</row>
    <row r="71" ht="25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</row>
    <row r="72" ht="25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</row>
    <row r="73" ht="25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</row>
    <row r="74" ht="25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</row>
    <row r="75" ht="25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</row>
    <row r="76" ht="25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</row>
    <row r="77" ht="25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ht="25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ht="25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ht="25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</row>
    <row r="81" ht="25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</row>
    <row r="82" ht="25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</row>
    <row r="83" ht="25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</row>
    <row r="84" ht="25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</row>
    <row r="85" ht="25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</row>
    <row r="86" ht="25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</row>
    <row r="87" ht="25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</row>
    <row r="88" ht="25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ht="25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ht="25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</row>
    <row r="91" ht="25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</row>
    <row r="92" ht="25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</row>
    <row r="93" ht="25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</row>
    <row r="94" ht="25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</row>
    <row r="95" ht="25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</row>
    <row r="96" ht="25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</row>
    <row r="97" ht="25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</row>
    <row r="98" ht="25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</row>
    <row r="99" ht="25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</row>
    <row r="100" ht="25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</row>
    <row r="101" ht="25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</row>
    <row r="102" ht="25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</row>
    <row r="103" ht="25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</row>
    <row r="104" ht="25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</row>
    <row r="105" ht="25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</row>
    <row r="106" ht="25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</row>
    <row r="107" ht="25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</row>
    <row r="108" ht="25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</row>
    <row r="109" ht="25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  <row r="110" ht="25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</row>
    <row r="111" ht="25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</row>
    <row r="112" ht="25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</row>
    <row r="113" ht="25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</row>
    <row r="114" ht="25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</row>
    <row r="115" ht="25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</row>
    <row r="116" ht="25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</row>
    <row r="117" ht="25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</row>
    <row r="118" ht="25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</row>
    <row r="119" ht="25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</row>
    <row r="120" ht="25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</row>
    <row r="121" ht="25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</row>
    <row r="122" ht="25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</row>
    <row r="123" ht="25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</row>
    <row r="124" ht="25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</row>
    <row r="125" ht="25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</row>
    <row r="126" ht="25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</row>
    <row r="127" ht="25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</row>
    <row r="128" ht="25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</row>
    <row r="129" ht="25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</row>
    <row r="130" ht="25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</row>
    <row r="131" ht="25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</row>
    <row r="132" ht="25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</row>
    <row r="133" ht="25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</row>
    <row r="134" ht="25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</row>
    <row r="135" ht="25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ht="25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ht="25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ht="25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ht="25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ht="25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</row>
    <row r="141" ht="25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</row>
    <row r="142" ht="25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</row>
    <row r="143" ht="25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</row>
    <row r="144" ht="25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</row>
    <row r="145" ht="25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</row>
    <row r="146" ht="25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</row>
    <row r="147" ht="25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ht="25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ht="25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</row>
    <row r="150" ht="25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</row>
    <row r="151" ht="25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</row>
    <row r="152" ht="25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</row>
    <row r="153" ht="25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ht="25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ht="25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</row>
    <row r="156" ht="25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</row>
    <row r="157" ht="25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</row>
    <row r="158" ht="25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</row>
    <row r="159" ht="25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</row>
    <row r="160" ht="25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ht="25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ht="25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</row>
    <row r="163" ht="25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</row>
    <row r="164" ht="25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</row>
    <row r="165" ht="25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</row>
    <row r="166" ht="25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</row>
    <row r="167" ht="25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ht="25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69" ht="25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</row>
    <row r="170" ht="25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</row>
    <row r="171" ht="25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</row>
    <row r="172" ht="25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</row>
    <row r="173" ht="25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</row>
    <row r="174" ht="25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</row>
    <row r="175" ht="25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</row>
    <row r="176" ht="25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</row>
    <row r="177" ht="25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</row>
    <row r="178" ht="25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</row>
    <row r="179" ht="25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</row>
    <row r="180" ht="25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</row>
    <row r="181" ht="25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</row>
    <row r="182" ht="25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</row>
    <row r="183" ht="25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</row>
    <row r="184" ht="25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</row>
    <row r="185" ht="25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</row>
    <row r="186" ht="25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</row>
    <row r="187" ht="25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</row>
    <row r="188" ht="25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</row>
    <row r="189" ht="25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</row>
    <row r="190" ht="25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</row>
    <row r="191" ht="25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</row>
    <row r="192" ht="25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</row>
    <row r="193" ht="25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</row>
    <row r="194" ht="25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</row>
    <row r="195" ht="25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</row>
    <row r="196" ht="25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</row>
    <row r="197" ht="25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</row>
    <row r="198" ht="25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</row>
    <row r="199" ht="25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</row>
    <row r="200" ht="25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</row>
    <row r="201" ht="25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</row>
    <row r="202" ht="25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</row>
    <row r="203" ht="25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</row>
    <row r="204" ht="25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</row>
    <row r="205" ht="25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</row>
    <row r="206" ht="25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</row>
    <row r="207" ht="25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</row>
    <row r="208" ht="25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</row>
    <row r="209" ht="25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</row>
    <row r="210" ht="25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</row>
    <row r="211" ht="25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</row>
    <row r="212" ht="25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</row>
    <row r="213" ht="25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</row>
    <row r="214" ht="25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</row>
    <row r="215" ht="25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</row>
    <row r="216" ht="25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</row>
    <row r="217" ht="25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</row>
    <row r="218" ht="25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</row>
    <row r="219" ht="25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</row>
    <row r="220" ht="25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</row>
    <row r="221" ht="25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</row>
    <row r="222" ht="25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</row>
    <row r="223" ht="25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</row>
  </sheetData>
  <mergeCells count="10">
    <mergeCell ref="B12:B13"/>
    <mergeCell ref="C12:C13"/>
    <mergeCell ref="D14:D20"/>
    <mergeCell ref="B1:D1"/>
    <mergeCell ref="E1:F1"/>
    <mergeCell ref="B2:D2"/>
    <mergeCell ref="E2:F2"/>
    <mergeCell ref="B3:C3"/>
    <mergeCell ref="D5:D6"/>
    <mergeCell ref="D7:D9"/>
  </mergeCells>
  <hyperlinks>
    <hyperlink r:id="rId1" ref="E2"/>
    <hyperlink r:id="rId2" location="1" ref="G16"/>
  </hyperlinks>
  <printOptions/>
  <pageMargins bottom="0.75" footer="0.0" header="0.0" left="0.7" right="0.7" top="0.75"/>
  <pageSetup orientation="landscape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73.88"/>
    <col customWidth="1" min="2" max="14" width="16.13"/>
    <col customWidth="1" min="15" max="15" width="36.5"/>
    <col customWidth="1" min="16" max="27" width="16.13"/>
    <col customWidth="1" min="28" max="28" width="36.5"/>
    <col customWidth="1" min="29" max="40" width="16.13"/>
  </cols>
  <sheetData>
    <row r="1" ht="32.25" customHeight="1">
      <c r="A1" s="145" t="s">
        <v>153</v>
      </c>
      <c r="B1" s="146" t="s">
        <v>154</v>
      </c>
      <c r="C1" s="147" t="s">
        <v>155</v>
      </c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45" t="s">
        <v>156</v>
      </c>
      <c r="P1" s="146" t="s">
        <v>154</v>
      </c>
      <c r="Q1" s="147" t="s">
        <v>155</v>
      </c>
      <c r="R1" s="103"/>
      <c r="S1" s="148" t="s">
        <v>157</v>
      </c>
      <c r="T1" s="103"/>
      <c r="U1" s="103"/>
      <c r="V1" s="103"/>
      <c r="W1" s="103"/>
      <c r="X1" s="103"/>
      <c r="Y1" s="103"/>
      <c r="Z1" s="103"/>
      <c r="AA1" s="103"/>
      <c r="AB1" s="145" t="s">
        <v>158</v>
      </c>
      <c r="AC1" s="146" t="s">
        <v>154</v>
      </c>
      <c r="AD1" s="147" t="s">
        <v>155</v>
      </c>
      <c r="AE1" s="103"/>
      <c r="AF1" s="103"/>
      <c r="AG1" s="103"/>
      <c r="AH1" s="103"/>
      <c r="AI1" s="103"/>
      <c r="AJ1" s="103"/>
      <c r="AK1" s="103"/>
      <c r="AL1" s="103"/>
      <c r="AM1" s="103"/>
      <c r="AN1" s="103"/>
    </row>
    <row r="2" ht="25.5" customHeight="1">
      <c r="A2" s="1"/>
      <c r="B2" s="149" t="s">
        <v>118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8"/>
      <c r="O2" s="150" t="s">
        <v>126</v>
      </c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8"/>
      <c r="AB2" s="151" t="s">
        <v>128</v>
      </c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8"/>
    </row>
    <row r="3" ht="25.5" customHeight="1">
      <c r="A3" s="1"/>
      <c r="B3" s="152" t="s">
        <v>94</v>
      </c>
      <c r="C3" s="152" t="s">
        <v>95</v>
      </c>
      <c r="D3" s="152" t="s">
        <v>96</v>
      </c>
      <c r="E3" s="152" t="s">
        <v>97</v>
      </c>
      <c r="F3" s="152" t="s">
        <v>98</v>
      </c>
      <c r="G3" s="152" t="s">
        <v>99</v>
      </c>
      <c r="H3" s="152" t="s">
        <v>100</v>
      </c>
      <c r="I3" s="152" t="s">
        <v>101</v>
      </c>
      <c r="J3" s="152" t="s">
        <v>102</v>
      </c>
      <c r="K3" s="152" t="s">
        <v>103</v>
      </c>
      <c r="L3" s="152" t="s">
        <v>104</v>
      </c>
      <c r="M3" s="152" t="s">
        <v>105</v>
      </c>
      <c r="N3" s="153" t="s">
        <v>159</v>
      </c>
      <c r="O3" s="154">
        <v>1.0</v>
      </c>
      <c r="P3" s="154">
        <v>2.0</v>
      </c>
      <c r="Q3" s="154">
        <v>3.0</v>
      </c>
      <c r="R3" s="154">
        <v>4.0</v>
      </c>
      <c r="S3" s="154">
        <v>5.0</v>
      </c>
      <c r="T3" s="154">
        <v>6.0</v>
      </c>
      <c r="U3" s="154">
        <v>7.0</v>
      </c>
      <c r="V3" s="154">
        <v>8.0</v>
      </c>
      <c r="W3" s="154">
        <v>9.0</v>
      </c>
      <c r="X3" s="154">
        <v>10.0</v>
      </c>
      <c r="Y3" s="154">
        <v>11.0</v>
      </c>
      <c r="Z3" s="154">
        <v>12.0</v>
      </c>
      <c r="AA3" s="154" t="s">
        <v>159</v>
      </c>
      <c r="AB3" s="155">
        <v>1.0</v>
      </c>
      <c r="AC3" s="155">
        <v>2.0</v>
      </c>
      <c r="AD3" s="155">
        <v>3.0</v>
      </c>
      <c r="AE3" s="155">
        <v>4.0</v>
      </c>
      <c r="AF3" s="155">
        <v>5.0</v>
      </c>
      <c r="AG3" s="155">
        <v>6.0</v>
      </c>
      <c r="AH3" s="155">
        <v>7.0</v>
      </c>
      <c r="AI3" s="155">
        <v>8.0</v>
      </c>
      <c r="AJ3" s="155">
        <v>9.0</v>
      </c>
      <c r="AK3" s="155">
        <v>10.0</v>
      </c>
      <c r="AL3" s="155">
        <v>11.0</v>
      </c>
      <c r="AM3" s="155">
        <v>12.0</v>
      </c>
      <c r="AN3" s="155" t="s">
        <v>159</v>
      </c>
    </row>
    <row r="4" ht="26.25" customHeight="1">
      <c r="A4" s="156" t="s">
        <v>160</v>
      </c>
      <c r="B4" s="157">
        <v>0.0</v>
      </c>
      <c r="C4" s="158">
        <v>0.0</v>
      </c>
      <c r="D4" s="159">
        <v>0.0</v>
      </c>
      <c r="E4" s="159">
        <v>0.0</v>
      </c>
      <c r="F4" s="160">
        <f t="shared" ref="F4:M4" si="1">E44</f>
        <v>613211.4659</v>
      </c>
      <c r="G4" s="160">
        <f t="shared" si="1"/>
        <v>1477926.081</v>
      </c>
      <c r="H4" s="160">
        <f t="shared" si="1"/>
        <v>3075070.29</v>
      </c>
      <c r="I4" s="160">
        <f t="shared" si="1"/>
        <v>1824723.908</v>
      </c>
      <c r="J4" s="160">
        <f t="shared" si="1"/>
        <v>1331311.392</v>
      </c>
      <c r="K4" s="160">
        <f t="shared" si="1"/>
        <v>767442.1547</v>
      </c>
      <c r="L4" s="160">
        <f t="shared" si="1"/>
        <v>1416852.071</v>
      </c>
      <c r="M4" s="160">
        <f t="shared" si="1"/>
        <v>600515.7847</v>
      </c>
      <c r="N4" s="161"/>
      <c r="O4" s="160">
        <f>M44</f>
        <v>278314.9062</v>
      </c>
      <c r="P4" s="160">
        <f t="shared" ref="P4:Z4" si="2">O44</f>
        <v>999221.4959</v>
      </c>
      <c r="Q4" s="160">
        <f t="shared" si="2"/>
        <v>451576.6617</v>
      </c>
      <c r="R4" s="160">
        <f t="shared" si="2"/>
        <v>318145.7178</v>
      </c>
      <c r="S4" s="160">
        <f t="shared" si="2"/>
        <v>344171.6732</v>
      </c>
      <c r="T4" s="160">
        <f t="shared" si="2"/>
        <v>845001.1398</v>
      </c>
      <c r="U4" s="160">
        <f t="shared" si="2"/>
        <v>149778.1348</v>
      </c>
      <c r="V4" s="160">
        <f t="shared" si="2"/>
        <v>286134.3085</v>
      </c>
      <c r="W4" s="160">
        <f t="shared" si="2"/>
        <v>926667.2067</v>
      </c>
      <c r="X4" s="160">
        <f t="shared" si="2"/>
        <v>232062.2848</v>
      </c>
      <c r="Y4" s="160">
        <f t="shared" si="2"/>
        <v>253808.3095</v>
      </c>
      <c r="Z4" s="160">
        <f t="shared" si="2"/>
        <v>473303.3821</v>
      </c>
      <c r="AA4" s="161"/>
      <c r="AB4" s="160">
        <f>Z44</f>
        <v>390279.8076</v>
      </c>
      <c r="AC4" s="160">
        <f t="shared" ref="AC4:AM4" si="3">AB44</f>
        <v>2747440.413</v>
      </c>
      <c r="AD4" s="160">
        <f t="shared" si="3"/>
        <v>1226987.783</v>
      </c>
      <c r="AE4" s="160">
        <f t="shared" si="3"/>
        <v>622593.3487</v>
      </c>
      <c r="AF4" s="160">
        <f t="shared" si="3"/>
        <v>72451.50701</v>
      </c>
      <c r="AG4" s="160">
        <f t="shared" si="3"/>
        <v>508055.2087</v>
      </c>
      <c r="AH4" s="160">
        <f t="shared" si="3"/>
        <v>998711.4658</v>
      </c>
      <c r="AI4" s="160">
        <f t="shared" si="3"/>
        <v>475929.2284</v>
      </c>
      <c r="AJ4" s="160">
        <f t="shared" si="3"/>
        <v>974580.2924</v>
      </c>
      <c r="AK4" s="160">
        <f t="shared" si="3"/>
        <v>529544.859</v>
      </c>
      <c r="AL4" s="160">
        <f t="shared" si="3"/>
        <v>72357.09723</v>
      </c>
      <c r="AM4" s="160">
        <f t="shared" si="3"/>
        <v>672366.0616</v>
      </c>
      <c r="AN4" s="161"/>
    </row>
    <row r="5" ht="26.25" customHeight="1">
      <c r="A5" s="162" t="s">
        <v>161</v>
      </c>
      <c r="B5" s="163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8"/>
    </row>
    <row r="6" ht="26.25" customHeight="1">
      <c r="A6" s="164" t="s">
        <v>162</v>
      </c>
      <c r="B6" s="165">
        <f>'6.4.1 Estimación de ventas (Eje'!G5</f>
        <v>11904000</v>
      </c>
      <c r="C6" s="165">
        <f>'6.4.1 Estimación de ventas (Eje'!G6+'6.4.1 Estimación de ventas (Eje'!G6*0.02</f>
        <v>13708800</v>
      </c>
      <c r="D6" s="165">
        <f>'6.4.1 Estimación de ventas (Eje'!G7+'6.4.1 Estimación de ventas (Eje'!G7*0.02</f>
        <v>15784704</v>
      </c>
      <c r="E6" s="165">
        <f>'6.4.1 Estimación de ventas (Eje'!G8+'6.4.1 Estimación de ventas (Eje'!G8*0.02</f>
        <v>16450560</v>
      </c>
      <c r="F6" s="165">
        <f>'6.4.1 Estimación de ventas (Eje'!G9+'6.4.1 Estimación de ventas (Eje'!G9*0.02</f>
        <v>18213120</v>
      </c>
      <c r="G6" s="165">
        <f>'6.4.1 Estimación de ventas (Eje'!G10+'6.4.1 Estimación de ventas (Eje'!G10*0.02</f>
        <v>19388160</v>
      </c>
      <c r="H6" s="165">
        <f>'6.4.1 Estimación de ventas (Eje'!G11+'6.4.1 Estimación de ventas (Eje'!G11*0.02</f>
        <v>21248640</v>
      </c>
      <c r="I6" s="165">
        <f>'6.4.1 Estimación de ventas (Eje'!G12+'6.4.1 Estimación de ventas (Eje'!G12*0.02</f>
        <v>22462848</v>
      </c>
      <c r="J6" s="165">
        <f>'6.4.1 Estimación de ventas (Eje'!G13+'6.4.1 Estimación de ventas (Eje'!G13*0.02</f>
        <v>22325760</v>
      </c>
      <c r="K6" s="165">
        <f>'6.4.1 Estimación de ventas (Eje'!G14+'6.4.1 Estimación de ventas (Eje'!G14*0.02</f>
        <v>24284160</v>
      </c>
      <c r="L6" s="165">
        <f>'6.4.1 Estimación de ventas (Eje'!G15+'6.4.1 Estimación de ventas (Eje'!G15*0.02</f>
        <v>23500800</v>
      </c>
      <c r="M6" s="165">
        <f>'6.4.1 Estimación de ventas (Eje'!G16+'6.4.1 Estimación de ventas (Eje'!G16*0.02</f>
        <v>24284160</v>
      </c>
      <c r="N6" s="166">
        <f t="shared" ref="N6:N7" si="5">SUM(B6:M6)</f>
        <v>233555712</v>
      </c>
      <c r="O6" s="165">
        <f>'6.4.1 Estimación de ventas (Eje'!G21+'6.4.1 Estimación de ventas (Eje'!G21*0.02</f>
        <v>27319680</v>
      </c>
      <c r="P6" s="165">
        <f>'6.4.1 Estimación de ventas (Eje'!G22+'6.4.1 Estimación de ventas (Eje'!G22*0.02</f>
        <v>25224192</v>
      </c>
      <c r="Q6" s="165">
        <f>'6.4.1 Estimación de ventas (Eje'!G23+'6.4.1 Estimación de ventas (Eje'!G23*0.02</f>
        <v>29140992</v>
      </c>
      <c r="R6" s="165">
        <f>'6.4.1 Estimación de ventas (Eje'!G24+'6.4.1 Estimación de ventas (Eje'!G24*0.02</f>
        <v>29376000</v>
      </c>
      <c r="S6" s="165">
        <f>'6.4.1 Estimación de ventas (Eje'!G25+'6.4.1 Estimación de ventas (Eje'!G25*0.02</f>
        <v>33390720</v>
      </c>
      <c r="T6" s="165">
        <f>'6.4.1 Estimación de ventas (Eje'!G26+'6.4.1 Estimación de ventas (Eje'!G26*0.02</f>
        <v>34076160</v>
      </c>
      <c r="U6" s="165">
        <f>'6.4.1 Estimación de ventas (Eje'!G27+'6.4.1 Estimación de ventas (Eje'!G27*0.02</f>
        <v>37640448</v>
      </c>
      <c r="V6" s="165">
        <f>'6.4.1 Estimación de ventas (Eje'!G28+'6.4.1 Estimación de ventas (Eje'!G28*0.02</f>
        <v>40068864</v>
      </c>
      <c r="W6" s="165">
        <f>'6.4.1 Estimación de ventas (Eje'!G29+'6.4.1 Estimación de ventas (Eje'!G29*0.02</f>
        <v>41126400</v>
      </c>
      <c r="X6" s="165">
        <f>'6.4.1 Estimación de ventas (Eje'!G30+'6.4.1 Estimación de ventas (Eje'!G30*0.02</f>
        <v>45532800</v>
      </c>
      <c r="Y6" s="165">
        <f>'6.4.1 Estimación de ventas (Eje'!G31+'6.4.1 Estimación de ventas (Eje'!G31*0.02</f>
        <v>45826560</v>
      </c>
      <c r="Z6" s="165">
        <f>'6.4.1 Estimación de ventas (Eje'!G32+'6.4.1 Estimación de ventas (Eje'!G32*0.02</f>
        <v>48568320</v>
      </c>
      <c r="AA6" s="166">
        <f t="shared" ref="AA6:AA8" si="7">SUM(O6:Z6)</f>
        <v>437291136</v>
      </c>
      <c r="AB6" s="165">
        <f>'6.4.1 Estimación de ventas (Eje'!G36+'6.4.1 Estimación de ventas (Eje'!G36*0.02</f>
        <v>48568320</v>
      </c>
      <c r="AC6" s="165">
        <f>'6.4.1 Estimación de ventas (Eje'!G37+'6.4.1 Estimación de ventas (Eje'!G37*0.02</f>
        <v>43868160</v>
      </c>
      <c r="AD6" s="165">
        <f>'6.4.1 Estimación de ventas (Eje'!G38+'6.4.1 Estimación de ventas (Eje'!G38*0.02</f>
        <v>48568320</v>
      </c>
      <c r="AE6" s="165">
        <f>'6.4.1 Estimación de ventas (Eje'!G39+'6.4.1 Estimación de ventas (Eje'!G39*0.02</f>
        <v>47001600</v>
      </c>
      <c r="AF6" s="165">
        <f>'6.4.1 Estimación de ventas (Eje'!G40+'6.4.1 Estimación de ventas (Eje'!G40*0.02</f>
        <v>48568320</v>
      </c>
      <c r="AG6" s="165">
        <f>'6.4.1 Estimación de ventas (Eje'!G41+'6.4.1 Estimación de ventas (Eje'!G41*0.02</f>
        <v>47001600</v>
      </c>
      <c r="AH6" s="165">
        <f>'6.4.1 Estimación de ventas (Eje'!G42+'6.4.1 Estimación de ventas (Eje'!G42*0.02</f>
        <v>48568320</v>
      </c>
      <c r="AI6" s="165">
        <f>'6.4.1 Estimación de ventas (Eje'!G43+'6.4.1 Estimación de ventas (Eje'!G43*0.02</f>
        <v>48568320</v>
      </c>
      <c r="AJ6" s="165">
        <f>'6.4.1 Estimación de ventas (Eje'!G44+'6.4.1 Estimación de ventas (Eje'!G44*0.02</f>
        <v>47001600</v>
      </c>
      <c r="AK6" s="165">
        <f>'6.4.1 Estimación de ventas (Eje'!G45+'6.4.1 Estimación de ventas (Eje'!G45*0.02</f>
        <v>48568320</v>
      </c>
      <c r="AL6" s="165">
        <f>'6.4.1 Estimación de ventas (Eje'!G46+'6.4.1 Estimación de ventas (Eje'!G46*0.02</f>
        <v>47001600</v>
      </c>
      <c r="AM6" s="165">
        <f>'6.4.1 Estimación de ventas (Eje'!G47+'6.4.1 Estimación de ventas (Eje'!G47*0.02</f>
        <v>48568320</v>
      </c>
      <c r="AN6" s="166">
        <f t="shared" ref="AN6:AN8" si="9">SUM(AB6:AM6)</f>
        <v>571852800</v>
      </c>
    </row>
    <row r="7" ht="26.25" customHeight="1">
      <c r="A7" s="164" t="s">
        <v>163</v>
      </c>
      <c r="B7" s="167">
        <v>4800000.0</v>
      </c>
      <c r="C7" s="167">
        <f>960000+960000*0.02</f>
        <v>979200</v>
      </c>
      <c r="D7" s="165">
        <f t="shared" ref="D7:M7" si="4">C7+C7*0.02</f>
        <v>998784</v>
      </c>
      <c r="E7" s="165">
        <f t="shared" si="4"/>
        <v>1018759.68</v>
      </c>
      <c r="F7" s="165">
        <f t="shared" si="4"/>
        <v>1039134.874</v>
      </c>
      <c r="G7" s="165">
        <f t="shared" si="4"/>
        <v>1059917.571</v>
      </c>
      <c r="H7" s="165">
        <f t="shared" si="4"/>
        <v>1081115.922</v>
      </c>
      <c r="I7" s="165">
        <f t="shared" si="4"/>
        <v>1102738.241</v>
      </c>
      <c r="J7" s="165">
        <f t="shared" si="4"/>
        <v>1124793.006</v>
      </c>
      <c r="K7" s="165">
        <f t="shared" si="4"/>
        <v>1147288.866</v>
      </c>
      <c r="L7" s="165">
        <f t="shared" si="4"/>
        <v>1170234.643</v>
      </c>
      <c r="M7" s="165">
        <f t="shared" si="4"/>
        <v>1193639.336</v>
      </c>
      <c r="N7" s="166">
        <f t="shared" si="5"/>
        <v>16715606.14</v>
      </c>
      <c r="O7" s="165">
        <f>M7+M7*0.02</f>
        <v>1217512.123</v>
      </c>
      <c r="P7" s="165">
        <f t="shared" ref="P7:Z7" si="6">O7+O7*0.02</f>
        <v>1241862.365</v>
      </c>
      <c r="Q7" s="165">
        <f t="shared" si="6"/>
        <v>1266699.613</v>
      </c>
      <c r="R7" s="165">
        <f t="shared" si="6"/>
        <v>1292033.605</v>
      </c>
      <c r="S7" s="165">
        <f t="shared" si="6"/>
        <v>1317874.277</v>
      </c>
      <c r="T7" s="165">
        <f t="shared" si="6"/>
        <v>1344231.762</v>
      </c>
      <c r="U7" s="165">
        <f t="shared" si="6"/>
        <v>1371116.398</v>
      </c>
      <c r="V7" s="165">
        <f t="shared" si="6"/>
        <v>1398538.726</v>
      </c>
      <c r="W7" s="165">
        <f t="shared" si="6"/>
        <v>1426509.5</v>
      </c>
      <c r="X7" s="165">
        <f t="shared" si="6"/>
        <v>1455039.69</v>
      </c>
      <c r="Y7" s="165">
        <f t="shared" si="6"/>
        <v>1484140.484</v>
      </c>
      <c r="Z7" s="165">
        <f t="shared" si="6"/>
        <v>1513823.294</v>
      </c>
      <c r="AA7" s="166">
        <f t="shared" si="7"/>
        <v>16329381.84</v>
      </c>
      <c r="AB7" s="165">
        <f>Z7+Z7*0.02</f>
        <v>1544099.759</v>
      </c>
      <c r="AC7" s="165">
        <f t="shared" ref="AC7:AM7" si="8">AB7+AB7*0.02</f>
        <v>1574981.755</v>
      </c>
      <c r="AD7" s="165">
        <f t="shared" si="8"/>
        <v>1606481.39</v>
      </c>
      <c r="AE7" s="165">
        <f t="shared" si="8"/>
        <v>1638611.018</v>
      </c>
      <c r="AF7" s="165">
        <f t="shared" si="8"/>
        <v>1671383.238</v>
      </c>
      <c r="AG7" s="165">
        <f t="shared" si="8"/>
        <v>1704810.903</v>
      </c>
      <c r="AH7" s="165">
        <f t="shared" si="8"/>
        <v>1738907.121</v>
      </c>
      <c r="AI7" s="165">
        <f t="shared" si="8"/>
        <v>1773685.263</v>
      </c>
      <c r="AJ7" s="165">
        <f t="shared" si="8"/>
        <v>1809158.968</v>
      </c>
      <c r="AK7" s="165">
        <f t="shared" si="8"/>
        <v>1845342.148</v>
      </c>
      <c r="AL7" s="165">
        <f t="shared" si="8"/>
        <v>1882248.991</v>
      </c>
      <c r="AM7" s="165">
        <f t="shared" si="8"/>
        <v>1919893.971</v>
      </c>
      <c r="AN7" s="166">
        <f t="shared" si="9"/>
        <v>20709604.52</v>
      </c>
    </row>
    <row r="8" ht="26.25" customHeight="1">
      <c r="A8" s="168" t="s">
        <v>164</v>
      </c>
      <c r="B8" s="169">
        <f t="shared" ref="B8:M8" si="10">SUM(B6:B7)</f>
        <v>16704000</v>
      </c>
      <c r="C8" s="169">
        <f t="shared" si="10"/>
        <v>14688000</v>
      </c>
      <c r="D8" s="169">
        <f t="shared" si="10"/>
        <v>16783488</v>
      </c>
      <c r="E8" s="169">
        <f t="shared" si="10"/>
        <v>17469319.68</v>
      </c>
      <c r="F8" s="169">
        <f t="shared" si="10"/>
        <v>19252254.87</v>
      </c>
      <c r="G8" s="169">
        <f t="shared" si="10"/>
        <v>20448077.57</v>
      </c>
      <c r="H8" s="169">
        <f t="shared" si="10"/>
        <v>22329755.92</v>
      </c>
      <c r="I8" s="169">
        <f t="shared" si="10"/>
        <v>23565586.24</v>
      </c>
      <c r="J8" s="169">
        <f t="shared" si="10"/>
        <v>23450553.01</v>
      </c>
      <c r="K8" s="169">
        <f t="shared" si="10"/>
        <v>25431448.87</v>
      </c>
      <c r="L8" s="169">
        <f t="shared" si="10"/>
        <v>24671034.64</v>
      </c>
      <c r="M8" s="169">
        <f t="shared" si="10"/>
        <v>25477799.34</v>
      </c>
      <c r="N8" s="170">
        <f>SUM(N6+N7)</f>
        <v>250271318.1</v>
      </c>
      <c r="O8" s="169">
        <f t="shared" ref="O8:Z8" si="11">SUM(O6:O7)</f>
        <v>28537192.12</v>
      </c>
      <c r="P8" s="169">
        <f t="shared" si="11"/>
        <v>26466054.37</v>
      </c>
      <c r="Q8" s="169">
        <f t="shared" si="11"/>
        <v>30407691.61</v>
      </c>
      <c r="R8" s="169">
        <f t="shared" si="11"/>
        <v>30668033.6</v>
      </c>
      <c r="S8" s="169">
        <f t="shared" si="11"/>
        <v>34708594.28</v>
      </c>
      <c r="T8" s="169">
        <f t="shared" si="11"/>
        <v>35420391.76</v>
      </c>
      <c r="U8" s="169">
        <f t="shared" si="11"/>
        <v>39011564.4</v>
      </c>
      <c r="V8" s="169">
        <f t="shared" si="11"/>
        <v>41467402.73</v>
      </c>
      <c r="W8" s="169">
        <f t="shared" si="11"/>
        <v>42552909.5</v>
      </c>
      <c r="X8" s="169">
        <f t="shared" si="11"/>
        <v>46987839.69</v>
      </c>
      <c r="Y8" s="169">
        <f t="shared" si="11"/>
        <v>47310700.48</v>
      </c>
      <c r="Z8" s="169">
        <f t="shared" si="11"/>
        <v>50082143.29</v>
      </c>
      <c r="AA8" s="170">
        <f t="shared" si="7"/>
        <v>453620517.8</v>
      </c>
      <c r="AB8" s="169">
        <f t="shared" ref="AB8:AM8" si="12">SUM(AB6:AB7)</f>
        <v>50112419.76</v>
      </c>
      <c r="AC8" s="169">
        <f t="shared" si="12"/>
        <v>45443141.75</v>
      </c>
      <c r="AD8" s="169">
        <f t="shared" si="12"/>
        <v>50174801.39</v>
      </c>
      <c r="AE8" s="169">
        <f t="shared" si="12"/>
        <v>48640211.02</v>
      </c>
      <c r="AF8" s="169">
        <f t="shared" si="12"/>
        <v>50239703.24</v>
      </c>
      <c r="AG8" s="169">
        <f t="shared" si="12"/>
        <v>48706410.9</v>
      </c>
      <c r="AH8" s="169">
        <f t="shared" si="12"/>
        <v>50307227.12</v>
      </c>
      <c r="AI8" s="169">
        <f t="shared" si="12"/>
        <v>50342005.26</v>
      </c>
      <c r="AJ8" s="169">
        <f t="shared" si="12"/>
        <v>48810758.97</v>
      </c>
      <c r="AK8" s="169">
        <f t="shared" si="12"/>
        <v>50413662.15</v>
      </c>
      <c r="AL8" s="169">
        <f t="shared" si="12"/>
        <v>48883848.99</v>
      </c>
      <c r="AM8" s="169">
        <f t="shared" si="12"/>
        <v>50488213.97</v>
      </c>
      <c r="AN8" s="170">
        <f t="shared" si="9"/>
        <v>592562404.5</v>
      </c>
    </row>
    <row r="9" ht="26.25" customHeight="1">
      <c r="A9" s="162" t="s">
        <v>165</v>
      </c>
      <c r="B9" s="163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8"/>
    </row>
    <row r="10" ht="26.25" customHeight="1">
      <c r="A10" s="171" t="s">
        <v>166</v>
      </c>
      <c r="B10" s="172">
        <f>'6.5 Sueldos y cargas sociales'!C7</f>
        <v>2265787</v>
      </c>
      <c r="C10" s="160">
        <f t="shared" ref="C10:M10" si="13">B10</f>
        <v>2265787</v>
      </c>
      <c r="D10" s="160">
        <f t="shared" si="13"/>
        <v>2265787</v>
      </c>
      <c r="E10" s="160">
        <f t="shared" si="13"/>
        <v>2265787</v>
      </c>
      <c r="F10" s="160">
        <f t="shared" si="13"/>
        <v>2265787</v>
      </c>
      <c r="G10" s="160">
        <f t="shared" si="13"/>
        <v>2265787</v>
      </c>
      <c r="H10" s="160">
        <f t="shared" si="13"/>
        <v>2265787</v>
      </c>
      <c r="I10" s="160">
        <f t="shared" si="13"/>
        <v>2265787</v>
      </c>
      <c r="J10" s="160">
        <f t="shared" si="13"/>
        <v>2265787</v>
      </c>
      <c r="K10" s="160">
        <f t="shared" si="13"/>
        <v>2265787</v>
      </c>
      <c r="L10" s="160">
        <f t="shared" si="13"/>
        <v>2265787</v>
      </c>
      <c r="M10" s="160">
        <f t="shared" si="13"/>
        <v>2265787</v>
      </c>
      <c r="N10" s="161">
        <f t="shared" ref="N10:N43" si="15">SUM(B10:M10)</f>
        <v>27189444</v>
      </c>
      <c r="O10" s="159">
        <v>2945523.1</v>
      </c>
      <c r="P10" s="159">
        <v>2945523.1</v>
      </c>
      <c r="Q10" s="159">
        <v>2945523.1</v>
      </c>
      <c r="R10" s="159">
        <v>2945523.1</v>
      </c>
      <c r="S10" s="159">
        <v>2945523.1</v>
      </c>
      <c r="T10" s="159">
        <v>2945523.1</v>
      </c>
      <c r="U10" s="159">
        <v>2945523.1</v>
      </c>
      <c r="V10" s="159">
        <v>2945523.1</v>
      </c>
      <c r="W10" s="159">
        <v>2945523.1</v>
      </c>
      <c r="X10" s="159">
        <v>2945523.1</v>
      </c>
      <c r="Y10" s="159">
        <v>2945523.1</v>
      </c>
      <c r="Z10" s="159">
        <v>2945523.1</v>
      </c>
      <c r="AA10" s="161">
        <f t="shared" ref="AA10:AA43" si="16">SUM(O10:Z10)</f>
        <v>35346277.2</v>
      </c>
      <c r="AB10" s="159">
        <v>3829180.03</v>
      </c>
      <c r="AC10" s="159">
        <v>3829180.03</v>
      </c>
      <c r="AD10" s="159">
        <v>3829180.03</v>
      </c>
      <c r="AE10" s="159">
        <v>3829180.03</v>
      </c>
      <c r="AF10" s="159">
        <v>3829180.03</v>
      </c>
      <c r="AG10" s="159">
        <v>3829180.03</v>
      </c>
      <c r="AH10" s="159">
        <v>3829180.03</v>
      </c>
      <c r="AI10" s="159">
        <v>3829180.03</v>
      </c>
      <c r="AJ10" s="159">
        <v>3829180.03</v>
      </c>
      <c r="AK10" s="159">
        <v>3829180.03</v>
      </c>
      <c r="AL10" s="159">
        <v>3829180.03</v>
      </c>
      <c r="AM10" s="159">
        <v>3829180.03</v>
      </c>
      <c r="AN10" s="161">
        <f t="shared" ref="AN10:AN43" si="17">SUM(AB10:AM10)</f>
        <v>45950160.36</v>
      </c>
    </row>
    <row r="11" ht="26.25" customHeight="1">
      <c r="A11" s="171" t="s">
        <v>167</v>
      </c>
      <c r="B11" s="172">
        <f>'6.5 Sueldos y cargas sociales'!C8</f>
        <v>188815.5833</v>
      </c>
      <c r="C11" s="160">
        <f t="shared" ref="C11:M11" si="14">B11</f>
        <v>188815.5833</v>
      </c>
      <c r="D11" s="160">
        <f t="shared" si="14"/>
        <v>188815.5833</v>
      </c>
      <c r="E11" s="160">
        <f t="shared" si="14"/>
        <v>188815.5833</v>
      </c>
      <c r="F11" s="160">
        <f t="shared" si="14"/>
        <v>188815.5833</v>
      </c>
      <c r="G11" s="160">
        <f t="shared" si="14"/>
        <v>188815.5833</v>
      </c>
      <c r="H11" s="160">
        <f t="shared" si="14"/>
        <v>188815.5833</v>
      </c>
      <c r="I11" s="160">
        <f t="shared" si="14"/>
        <v>188815.5833</v>
      </c>
      <c r="J11" s="160">
        <f t="shared" si="14"/>
        <v>188815.5833</v>
      </c>
      <c r="K11" s="160">
        <f t="shared" si="14"/>
        <v>188815.5833</v>
      </c>
      <c r="L11" s="160">
        <f t="shared" si="14"/>
        <v>188815.5833</v>
      </c>
      <c r="M11" s="160">
        <f t="shared" si="14"/>
        <v>188815.5833</v>
      </c>
      <c r="N11" s="161">
        <f t="shared" si="15"/>
        <v>2265787</v>
      </c>
      <c r="O11" s="159">
        <v>245460.254</v>
      </c>
      <c r="P11" s="159">
        <v>245460.254</v>
      </c>
      <c r="Q11" s="159">
        <v>245460.254</v>
      </c>
      <c r="R11" s="159">
        <v>245460.254</v>
      </c>
      <c r="S11" s="159">
        <v>245460.254</v>
      </c>
      <c r="T11" s="159">
        <v>245460.254</v>
      </c>
      <c r="U11" s="159">
        <v>245460.254</v>
      </c>
      <c r="V11" s="159">
        <v>245460.254</v>
      </c>
      <c r="W11" s="159">
        <v>245460.254</v>
      </c>
      <c r="X11" s="159">
        <v>245460.254</v>
      </c>
      <c r="Y11" s="159">
        <v>245460.254</v>
      </c>
      <c r="Z11" s="159">
        <v>245460.254</v>
      </c>
      <c r="AA11" s="161">
        <f t="shared" si="16"/>
        <v>2945523.048</v>
      </c>
      <c r="AB11" s="159">
        <v>319098.33</v>
      </c>
      <c r="AC11" s="159">
        <v>319098.33</v>
      </c>
      <c r="AD11" s="159">
        <v>319098.33</v>
      </c>
      <c r="AE11" s="159">
        <v>319098.33</v>
      </c>
      <c r="AF11" s="159">
        <v>319098.33</v>
      </c>
      <c r="AG11" s="159">
        <v>319098.33</v>
      </c>
      <c r="AH11" s="159">
        <v>319098.33</v>
      </c>
      <c r="AI11" s="159">
        <v>319098.33</v>
      </c>
      <c r="AJ11" s="159">
        <v>319098.33</v>
      </c>
      <c r="AK11" s="159">
        <v>319098.33</v>
      </c>
      <c r="AL11" s="159">
        <v>319098.33</v>
      </c>
      <c r="AM11" s="159">
        <v>319098.33</v>
      </c>
      <c r="AN11" s="161">
        <f t="shared" si="17"/>
        <v>3829179.96</v>
      </c>
    </row>
    <row r="12" ht="26.25" customHeight="1">
      <c r="A12" s="171" t="s">
        <v>168</v>
      </c>
      <c r="B12" s="172">
        <f>'6.5 Sueldos y cargas sociales'!C20</f>
        <v>706925.544</v>
      </c>
      <c r="C12" s="160">
        <f t="shared" ref="C12:M12" si="18">B12</f>
        <v>706925.544</v>
      </c>
      <c r="D12" s="160">
        <f t="shared" si="18"/>
        <v>706925.544</v>
      </c>
      <c r="E12" s="160">
        <f t="shared" si="18"/>
        <v>706925.544</v>
      </c>
      <c r="F12" s="160">
        <f t="shared" si="18"/>
        <v>706925.544</v>
      </c>
      <c r="G12" s="160">
        <f t="shared" si="18"/>
        <v>706925.544</v>
      </c>
      <c r="H12" s="160">
        <f t="shared" si="18"/>
        <v>706925.544</v>
      </c>
      <c r="I12" s="160">
        <f t="shared" si="18"/>
        <v>706925.544</v>
      </c>
      <c r="J12" s="160">
        <f t="shared" si="18"/>
        <v>706925.544</v>
      </c>
      <c r="K12" s="160">
        <f t="shared" si="18"/>
        <v>706925.544</v>
      </c>
      <c r="L12" s="160">
        <f t="shared" si="18"/>
        <v>706925.544</v>
      </c>
      <c r="M12" s="160">
        <f t="shared" si="18"/>
        <v>706925.544</v>
      </c>
      <c r="N12" s="161">
        <f t="shared" si="15"/>
        <v>8483106.528</v>
      </c>
      <c r="O12" s="159">
        <v>919003.202</v>
      </c>
      <c r="P12" s="159">
        <v>919003.202</v>
      </c>
      <c r="Q12" s="159">
        <v>919003.202</v>
      </c>
      <c r="R12" s="159">
        <v>919003.202</v>
      </c>
      <c r="S12" s="159">
        <v>919003.202</v>
      </c>
      <c r="T12" s="159">
        <v>919003.202</v>
      </c>
      <c r="U12" s="159">
        <v>919003.202</v>
      </c>
      <c r="V12" s="159">
        <v>919003.202</v>
      </c>
      <c r="W12" s="159">
        <v>919003.202</v>
      </c>
      <c r="X12" s="159">
        <v>919003.202</v>
      </c>
      <c r="Y12" s="159">
        <v>919003.202</v>
      </c>
      <c r="Z12" s="159">
        <v>919003.202</v>
      </c>
      <c r="AA12" s="161">
        <f t="shared" si="16"/>
        <v>11028038.42</v>
      </c>
      <c r="AB12" s="159">
        <v>1194704.16</v>
      </c>
      <c r="AC12" s="159">
        <v>1194704.16</v>
      </c>
      <c r="AD12" s="159">
        <v>1194704.16</v>
      </c>
      <c r="AE12" s="159">
        <v>1194704.16</v>
      </c>
      <c r="AF12" s="159">
        <v>1194704.16</v>
      </c>
      <c r="AG12" s="159">
        <v>1194704.16</v>
      </c>
      <c r="AH12" s="159">
        <v>1194704.16</v>
      </c>
      <c r="AI12" s="159">
        <v>1194704.16</v>
      </c>
      <c r="AJ12" s="159">
        <v>1194704.16</v>
      </c>
      <c r="AK12" s="159">
        <v>1194704.16</v>
      </c>
      <c r="AL12" s="159">
        <v>1194704.16</v>
      </c>
      <c r="AM12" s="159">
        <v>1194704.16</v>
      </c>
      <c r="AN12" s="161">
        <f t="shared" si="17"/>
        <v>14336449.92</v>
      </c>
    </row>
    <row r="13" ht="26.25" customHeight="1">
      <c r="A13" s="156" t="s">
        <v>169</v>
      </c>
      <c r="B13" s="159">
        <v>150000.0</v>
      </c>
      <c r="C13" s="159">
        <v>150000.0</v>
      </c>
      <c r="D13" s="159">
        <v>150000.0</v>
      </c>
      <c r="E13" s="159">
        <v>150000.0</v>
      </c>
      <c r="F13" s="159">
        <v>150000.0</v>
      </c>
      <c r="G13" s="159">
        <v>150000.0</v>
      </c>
      <c r="H13" s="159">
        <v>150000.0</v>
      </c>
      <c r="I13" s="159">
        <v>150000.0</v>
      </c>
      <c r="J13" s="159">
        <v>150000.0</v>
      </c>
      <c r="K13" s="159">
        <v>150000.0</v>
      </c>
      <c r="L13" s="159">
        <v>150000.0</v>
      </c>
      <c r="M13" s="159">
        <v>150000.0</v>
      </c>
      <c r="N13" s="161">
        <f t="shared" si="15"/>
        <v>1800000</v>
      </c>
      <c r="O13" s="159">
        <v>195000.0</v>
      </c>
      <c r="P13" s="159">
        <v>195000.0</v>
      </c>
      <c r="Q13" s="159">
        <v>195000.0</v>
      </c>
      <c r="R13" s="159">
        <v>195000.0</v>
      </c>
      <c r="S13" s="159">
        <v>195000.0</v>
      </c>
      <c r="T13" s="159">
        <v>195000.0</v>
      </c>
      <c r="U13" s="159">
        <v>195000.0</v>
      </c>
      <c r="V13" s="159">
        <v>195000.0</v>
      </c>
      <c r="W13" s="159">
        <v>195000.0</v>
      </c>
      <c r="X13" s="159">
        <v>195000.0</v>
      </c>
      <c r="Y13" s="159">
        <v>195000.0</v>
      </c>
      <c r="Z13" s="159">
        <v>195000.0</v>
      </c>
      <c r="AA13" s="161">
        <f t="shared" si="16"/>
        <v>2340000</v>
      </c>
      <c r="AB13" s="159">
        <v>253500.0</v>
      </c>
      <c r="AC13" s="159">
        <v>253500.0</v>
      </c>
      <c r="AD13" s="159">
        <v>253500.0</v>
      </c>
      <c r="AE13" s="159">
        <v>253500.0</v>
      </c>
      <c r="AF13" s="159">
        <v>253500.0</v>
      </c>
      <c r="AG13" s="159">
        <v>253500.0</v>
      </c>
      <c r="AH13" s="159">
        <v>253500.0</v>
      </c>
      <c r="AI13" s="159">
        <v>253500.0</v>
      </c>
      <c r="AJ13" s="159">
        <v>253500.0</v>
      </c>
      <c r="AK13" s="159">
        <v>253500.0</v>
      </c>
      <c r="AL13" s="159">
        <v>253500.0</v>
      </c>
      <c r="AM13" s="159">
        <v>253500.0</v>
      </c>
      <c r="AN13" s="161">
        <f t="shared" si="17"/>
        <v>3042000</v>
      </c>
    </row>
    <row r="14" ht="26.25" customHeight="1">
      <c r="A14" s="6" t="s">
        <v>170</v>
      </c>
      <c r="B14" s="159">
        <v>300000.0</v>
      </c>
      <c r="C14" s="159">
        <v>300000.0</v>
      </c>
      <c r="D14" s="159">
        <v>300000.0</v>
      </c>
      <c r="E14" s="159">
        <v>300000.0</v>
      </c>
      <c r="F14" s="159">
        <v>300000.0</v>
      </c>
      <c r="G14" s="159">
        <v>300000.0</v>
      </c>
      <c r="H14" s="159">
        <v>300000.0</v>
      </c>
      <c r="I14" s="159">
        <v>300000.0</v>
      </c>
      <c r="J14" s="159">
        <v>300000.0</v>
      </c>
      <c r="K14" s="159">
        <v>300000.0</v>
      </c>
      <c r="L14" s="159">
        <v>300000.0</v>
      </c>
      <c r="M14" s="159">
        <v>300000.0</v>
      </c>
      <c r="N14" s="161">
        <f t="shared" si="15"/>
        <v>3600000</v>
      </c>
      <c r="O14" s="159">
        <v>390000.0</v>
      </c>
      <c r="P14" s="159">
        <v>390000.0</v>
      </c>
      <c r="Q14" s="159">
        <v>390000.0</v>
      </c>
      <c r="R14" s="159">
        <v>390000.0</v>
      </c>
      <c r="S14" s="159">
        <v>390000.0</v>
      </c>
      <c r="T14" s="159">
        <v>390000.0</v>
      </c>
      <c r="U14" s="159">
        <v>390000.0</v>
      </c>
      <c r="V14" s="159">
        <v>390000.0</v>
      </c>
      <c r="W14" s="159">
        <v>390000.0</v>
      </c>
      <c r="X14" s="159">
        <v>390000.0</v>
      </c>
      <c r="Y14" s="159">
        <v>390000.0</v>
      </c>
      <c r="Z14" s="159">
        <v>390000.0</v>
      </c>
      <c r="AA14" s="161">
        <f t="shared" si="16"/>
        <v>4680000</v>
      </c>
      <c r="AB14" s="159">
        <v>507000.0</v>
      </c>
      <c r="AC14" s="159">
        <v>507000.0</v>
      </c>
      <c r="AD14" s="159">
        <v>507000.0</v>
      </c>
      <c r="AE14" s="159">
        <v>507000.0</v>
      </c>
      <c r="AF14" s="159">
        <v>507000.0</v>
      </c>
      <c r="AG14" s="159">
        <v>507000.0</v>
      </c>
      <c r="AH14" s="159">
        <v>507000.0</v>
      </c>
      <c r="AI14" s="159">
        <v>507000.0</v>
      </c>
      <c r="AJ14" s="159">
        <v>507000.0</v>
      </c>
      <c r="AK14" s="159">
        <v>507000.0</v>
      </c>
      <c r="AL14" s="159">
        <v>507000.0</v>
      </c>
      <c r="AM14" s="159">
        <v>507000.0</v>
      </c>
      <c r="AN14" s="161">
        <f t="shared" si="17"/>
        <v>6084000</v>
      </c>
    </row>
    <row r="15" ht="26.25" customHeight="1">
      <c r="A15" s="156" t="s">
        <v>171</v>
      </c>
      <c r="B15" s="159">
        <v>3000000.0</v>
      </c>
      <c r="C15" s="159">
        <v>3000000.0</v>
      </c>
      <c r="D15" s="159">
        <v>3000000.0</v>
      </c>
      <c r="E15" s="159">
        <v>3000000.0</v>
      </c>
      <c r="F15" s="159">
        <v>3000000.0</v>
      </c>
      <c r="G15" s="159">
        <v>3000000.0</v>
      </c>
      <c r="H15" s="159">
        <v>3000000.0</v>
      </c>
      <c r="I15" s="159">
        <v>3000000.0</v>
      </c>
      <c r="J15" s="159">
        <v>3000000.0</v>
      </c>
      <c r="K15" s="159">
        <v>3000000.0</v>
      </c>
      <c r="L15" s="159">
        <v>3000000.0</v>
      </c>
      <c r="M15" s="159">
        <v>3000000.0</v>
      </c>
      <c r="N15" s="161">
        <f t="shared" si="15"/>
        <v>36000000</v>
      </c>
      <c r="O15" s="159">
        <v>3900000.0</v>
      </c>
      <c r="P15" s="159">
        <v>3900000.0</v>
      </c>
      <c r="Q15" s="159">
        <v>3900000.0</v>
      </c>
      <c r="R15" s="159">
        <v>3900000.0</v>
      </c>
      <c r="S15" s="159">
        <v>3900000.0</v>
      </c>
      <c r="T15" s="159">
        <v>3900000.0</v>
      </c>
      <c r="U15" s="159">
        <v>3900000.0</v>
      </c>
      <c r="V15" s="159">
        <v>3900000.0</v>
      </c>
      <c r="W15" s="159">
        <v>3900000.0</v>
      </c>
      <c r="X15" s="159">
        <v>3900000.0</v>
      </c>
      <c r="Y15" s="159">
        <v>3900000.0</v>
      </c>
      <c r="Z15" s="159">
        <v>3900000.0</v>
      </c>
      <c r="AA15" s="161">
        <f t="shared" si="16"/>
        <v>46800000</v>
      </c>
      <c r="AB15" s="159">
        <v>5070000.0</v>
      </c>
      <c r="AC15" s="159">
        <v>5070000.0</v>
      </c>
      <c r="AD15" s="159">
        <v>5070000.0</v>
      </c>
      <c r="AE15" s="159">
        <v>5070000.0</v>
      </c>
      <c r="AF15" s="159">
        <v>5070000.0</v>
      </c>
      <c r="AG15" s="159">
        <v>5070000.0</v>
      </c>
      <c r="AH15" s="159">
        <v>5070000.0</v>
      </c>
      <c r="AI15" s="159">
        <v>5070000.0</v>
      </c>
      <c r="AJ15" s="159">
        <v>5070000.0</v>
      </c>
      <c r="AK15" s="159">
        <v>5070000.0</v>
      </c>
      <c r="AL15" s="159">
        <v>5070000.0</v>
      </c>
      <c r="AM15" s="159">
        <v>5070000.0</v>
      </c>
      <c r="AN15" s="161">
        <f t="shared" si="17"/>
        <v>60840000</v>
      </c>
    </row>
    <row r="16" ht="26.25" customHeight="1">
      <c r="A16" s="156" t="s">
        <v>172</v>
      </c>
      <c r="B16" s="159">
        <v>30000.0</v>
      </c>
      <c r="C16" s="159">
        <v>30000.0</v>
      </c>
      <c r="D16" s="159">
        <v>30000.0</v>
      </c>
      <c r="E16" s="159">
        <v>30000.0</v>
      </c>
      <c r="F16" s="159">
        <v>30000.0</v>
      </c>
      <c r="G16" s="159">
        <v>30000.0</v>
      </c>
      <c r="H16" s="159">
        <v>30000.0</v>
      </c>
      <c r="I16" s="159">
        <v>30000.0</v>
      </c>
      <c r="J16" s="159">
        <v>30000.0</v>
      </c>
      <c r="K16" s="159">
        <v>30000.0</v>
      </c>
      <c r="L16" s="159">
        <v>30000.0</v>
      </c>
      <c r="M16" s="159">
        <v>30000.0</v>
      </c>
      <c r="N16" s="161">
        <f t="shared" si="15"/>
        <v>360000</v>
      </c>
      <c r="O16" s="159">
        <v>39000.0</v>
      </c>
      <c r="P16" s="159">
        <v>39000.0</v>
      </c>
      <c r="Q16" s="159">
        <v>39000.0</v>
      </c>
      <c r="R16" s="159">
        <v>39000.0</v>
      </c>
      <c r="S16" s="159">
        <v>39000.0</v>
      </c>
      <c r="T16" s="159">
        <v>39000.0</v>
      </c>
      <c r="U16" s="159">
        <v>39000.0</v>
      </c>
      <c r="V16" s="159">
        <v>39000.0</v>
      </c>
      <c r="W16" s="159">
        <v>39000.0</v>
      </c>
      <c r="X16" s="159">
        <v>39000.0</v>
      </c>
      <c r="Y16" s="159">
        <v>39000.0</v>
      </c>
      <c r="Z16" s="159">
        <v>39000.0</v>
      </c>
      <c r="AA16" s="161">
        <f t="shared" si="16"/>
        <v>468000</v>
      </c>
      <c r="AB16" s="159">
        <v>50700.0</v>
      </c>
      <c r="AC16" s="159">
        <v>50700.0</v>
      </c>
      <c r="AD16" s="159">
        <v>50700.0</v>
      </c>
      <c r="AE16" s="159">
        <v>50700.0</v>
      </c>
      <c r="AF16" s="159">
        <v>50700.0</v>
      </c>
      <c r="AG16" s="159">
        <v>50700.0</v>
      </c>
      <c r="AH16" s="159">
        <v>50700.0</v>
      </c>
      <c r="AI16" s="159">
        <v>50700.0</v>
      </c>
      <c r="AJ16" s="159">
        <v>50700.0</v>
      </c>
      <c r="AK16" s="159">
        <v>50700.0</v>
      </c>
      <c r="AL16" s="159">
        <v>50700.0</v>
      </c>
      <c r="AM16" s="159">
        <v>50700.0</v>
      </c>
      <c r="AN16" s="161">
        <f t="shared" si="17"/>
        <v>608400</v>
      </c>
    </row>
    <row r="17" ht="26.25" customHeight="1">
      <c r="A17" s="156" t="s">
        <v>173</v>
      </c>
      <c r="B17" s="159">
        <v>60000.0</v>
      </c>
      <c r="C17" s="159">
        <v>60000.0</v>
      </c>
      <c r="D17" s="159">
        <v>60000.0</v>
      </c>
      <c r="E17" s="159">
        <v>60000.0</v>
      </c>
      <c r="F17" s="159">
        <v>60000.0</v>
      </c>
      <c r="G17" s="159">
        <v>60000.0</v>
      </c>
      <c r="H17" s="159">
        <v>60000.0</v>
      </c>
      <c r="I17" s="159">
        <v>60000.0</v>
      </c>
      <c r="J17" s="159">
        <v>60000.0</v>
      </c>
      <c r="K17" s="159">
        <v>60000.0</v>
      </c>
      <c r="L17" s="159">
        <v>60000.0</v>
      </c>
      <c r="M17" s="159">
        <v>60000.0</v>
      </c>
      <c r="N17" s="161">
        <f t="shared" si="15"/>
        <v>720000</v>
      </c>
      <c r="O17" s="159">
        <v>78000.0</v>
      </c>
      <c r="P17" s="159">
        <v>78000.0</v>
      </c>
      <c r="Q17" s="159">
        <v>78000.0</v>
      </c>
      <c r="R17" s="159">
        <v>78000.0</v>
      </c>
      <c r="S17" s="159">
        <v>78000.0</v>
      </c>
      <c r="T17" s="159">
        <v>78000.0</v>
      </c>
      <c r="U17" s="159">
        <v>78000.0</v>
      </c>
      <c r="V17" s="159">
        <v>78000.0</v>
      </c>
      <c r="W17" s="159">
        <v>78000.0</v>
      </c>
      <c r="X17" s="159">
        <v>78000.0</v>
      </c>
      <c r="Y17" s="159">
        <v>78000.0</v>
      </c>
      <c r="Z17" s="159">
        <v>78000.0</v>
      </c>
      <c r="AA17" s="161">
        <f t="shared" si="16"/>
        <v>936000</v>
      </c>
      <c r="AB17" s="159">
        <v>101400.0</v>
      </c>
      <c r="AC17" s="159">
        <v>101400.0</v>
      </c>
      <c r="AD17" s="159">
        <v>101400.0</v>
      </c>
      <c r="AE17" s="159">
        <v>101400.0</v>
      </c>
      <c r="AF17" s="159">
        <v>101400.0</v>
      </c>
      <c r="AG17" s="159">
        <v>101400.0</v>
      </c>
      <c r="AH17" s="159">
        <v>101400.0</v>
      </c>
      <c r="AI17" s="159">
        <v>101400.0</v>
      </c>
      <c r="AJ17" s="159">
        <v>101400.0</v>
      </c>
      <c r="AK17" s="159">
        <v>101400.0</v>
      </c>
      <c r="AL17" s="159">
        <v>101400.0</v>
      </c>
      <c r="AM17" s="159">
        <v>101400.0</v>
      </c>
      <c r="AN17" s="161">
        <f t="shared" si="17"/>
        <v>1216800</v>
      </c>
    </row>
    <row r="18" ht="26.25" customHeight="1">
      <c r="A18" s="156" t="s">
        <v>174</v>
      </c>
      <c r="B18" s="159">
        <v>40000.0</v>
      </c>
      <c r="C18" s="159">
        <v>40000.0</v>
      </c>
      <c r="D18" s="159">
        <v>40000.0</v>
      </c>
      <c r="E18" s="159">
        <v>40000.0</v>
      </c>
      <c r="F18" s="159">
        <v>40000.0</v>
      </c>
      <c r="G18" s="159">
        <v>40000.0</v>
      </c>
      <c r="H18" s="159">
        <v>40000.0</v>
      </c>
      <c r="I18" s="159">
        <v>40000.0</v>
      </c>
      <c r="J18" s="159">
        <v>40000.0</v>
      </c>
      <c r="K18" s="159">
        <v>40000.0</v>
      </c>
      <c r="L18" s="159">
        <v>40000.0</v>
      </c>
      <c r="M18" s="159">
        <v>40000.0</v>
      </c>
      <c r="N18" s="161">
        <f t="shared" si="15"/>
        <v>480000</v>
      </c>
      <c r="O18" s="159">
        <v>52000.0</v>
      </c>
      <c r="P18" s="159">
        <v>52000.0</v>
      </c>
      <c r="Q18" s="159">
        <v>52000.0</v>
      </c>
      <c r="R18" s="159">
        <v>52000.0</v>
      </c>
      <c r="S18" s="159">
        <v>52000.0</v>
      </c>
      <c r="T18" s="159">
        <v>52000.0</v>
      </c>
      <c r="U18" s="159">
        <v>52000.0</v>
      </c>
      <c r="V18" s="159">
        <v>52000.0</v>
      </c>
      <c r="W18" s="159">
        <v>52000.0</v>
      </c>
      <c r="X18" s="159">
        <v>52000.0</v>
      </c>
      <c r="Y18" s="159">
        <v>52000.0</v>
      </c>
      <c r="Z18" s="159">
        <v>52000.0</v>
      </c>
      <c r="AA18" s="161">
        <f t="shared" si="16"/>
        <v>624000</v>
      </c>
      <c r="AB18" s="159">
        <v>67600.0</v>
      </c>
      <c r="AC18" s="159">
        <v>67600.0</v>
      </c>
      <c r="AD18" s="159">
        <v>67600.0</v>
      </c>
      <c r="AE18" s="159">
        <v>67600.0</v>
      </c>
      <c r="AF18" s="159">
        <v>67600.0</v>
      </c>
      <c r="AG18" s="159">
        <v>67600.0</v>
      </c>
      <c r="AH18" s="159">
        <v>67600.0</v>
      </c>
      <c r="AI18" s="159">
        <v>67600.0</v>
      </c>
      <c r="AJ18" s="159">
        <v>67600.0</v>
      </c>
      <c r="AK18" s="159">
        <v>67600.0</v>
      </c>
      <c r="AL18" s="159">
        <v>67600.0</v>
      </c>
      <c r="AM18" s="159">
        <v>67600.0</v>
      </c>
      <c r="AN18" s="161">
        <f t="shared" si="17"/>
        <v>811200</v>
      </c>
    </row>
    <row r="19" ht="26.25" customHeight="1">
      <c r="A19" s="156" t="s">
        <v>175</v>
      </c>
      <c r="B19" s="159">
        <v>15000.0</v>
      </c>
      <c r="C19" s="159">
        <v>15000.0</v>
      </c>
      <c r="D19" s="159">
        <v>15000.0</v>
      </c>
      <c r="E19" s="159">
        <v>15000.0</v>
      </c>
      <c r="F19" s="159">
        <v>15000.0</v>
      </c>
      <c r="G19" s="159">
        <v>15000.0</v>
      </c>
      <c r="H19" s="159">
        <v>15000.0</v>
      </c>
      <c r="I19" s="159">
        <v>15000.0</v>
      </c>
      <c r="J19" s="159">
        <v>15000.0</v>
      </c>
      <c r="K19" s="159">
        <v>15000.0</v>
      </c>
      <c r="L19" s="159">
        <v>15000.0</v>
      </c>
      <c r="M19" s="159">
        <v>15000.0</v>
      </c>
      <c r="N19" s="161">
        <f t="shared" si="15"/>
        <v>180000</v>
      </c>
      <c r="O19" s="159">
        <v>19500.0</v>
      </c>
      <c r="P19" s="159">
        <v>19500.0</v>
      </c>
      <c r="Q19" s="159">
        <v>19500.0</v>
      </c>
      <c r="R19" s="159">
        <v>19500.0</v>
      </c>
      <c r="S19" s="159">
        <v>19500.0</v>
      </c>
      <c r="T19" s="159">
        <v>19500.0</v>
      </c>
      <c r="U19" s="159">
        <v>19500.0</v>
      </c>
      <c r="V19" s="159">
        <v>19500.0</v>
      </c>
      <c r="W19" s="159">
        <v>19500.0</v>
      </c>
      <c r="X19" s="159">
        <v>19500.0</v>
      </c>
      <c r="Y19" s="159">
        <v>19500.0</v>
      </c>
      <c r="Z19" s="159">
        <v>19500.0</v>
      </c>
      <c r="AA19" s="161">
        <f t="shared" si="16"/>
        <v>234000</v>
      </c>
      <c r="AB19" s="159">
        <v>25350.0</v>
      </c>
      <c r="AC19" s="159">
        <v>25350.0</v>
      </c>
      <c r="AD19" s="159">
        <v>25350.0</v>
      </c>
      <c r="AE19" s="159">
        <v>25350.0</v>
      </c>
      <c r="AF19" s="159">
        <v>25350.0</v>
      </c>
      <c r="AG19" s="159">
        <v>25350.0</v>
      </c>
      <c r="AH19" s="159">
        <v>25350.0</v>
      </c>
      <c r="AI19" s="159">
        <v>25350.0</v>
      </c>
      <c r="AJ19" s="159">
        <v>25350.0</v>
      </c>
      <c r="AK19" s="159">
        <v>25350.0</v>
      </c>
      <c r="AL19" s="159">
        <v>25350.0</v>
      </c>
      <c r="AM19" s="159">
        <v>25350.0</v>
      </c>
      <c r="AN19" s="161">
        <f t="shared" si="17"/>
        <v>304200</v>
      </c>
    </row>
    <row r="20" ht="26.25" customHeight="1">
      <c r="A20" s="6" t="s">
        <v>176</v>
      </c>
      <c r="B20" s="159">
        <v>300000.0</v>
      </c>
      <c r="C20" s="159">
        <v>300000.0</v>
      </c>
      <c r="D20" s="159">
        <v>300000.0</v>
      </c>
      <c r="E20" s="159">
        <v>300000.0</v>
      </c>
      <c r="F20" s="159">
        <v>300000.0</v>
      </c>
      <c r="G20" s="159">
        <v>300000.0</v>
      </c>
      <c r="H20" s="159">
        <v>300000.0</v>
      </c>
      <c r="I20" s="159">
        <v>300000.0</v>
      </c>
      <c r="J20" s="159">
        <v>300000.0</v>
      </c>
      <c r="K20" s="159">
        <v>300000.0</v>
      </c>
      <c r="L20" s="159">
        <v>300000.0</v>
      </c>
      <c r="M20" s="159">
        <v>300000.0</v>
      </c>
      <c r="N20" s="161">
        <f t="shared" si="15"/>
        <v>3600000</v>
      </c>
      <c r="O20" s="159">
        <v>390000.0</v>
      </c>
      <c r="P20" s="159">
        <v>390000.0</v>
      </c>
      <c r="Q20" s="159">
        <v>390000.0</v>
      </c>
      <c r="R20" s="159">
        <v>390000.0</v>
      </c>
      <c r="S20" s="159">
        <v>390000.0</v>
      </c>
      <c r="T20" s="159">
        <v>390000.0</v>
      </c>
      <c r="U20" s="159">
        <v>390000.0</v>
      </c>
      <c r="V20" s="159">
        <v>390000.0</v>
      </c>
      <c r="W20" s="159">
        <v>390000.0</v>
      </c>
      <c r="X20" s="159">
        <v>390000.0</v>
      </c>
      <c r="Y20" s="159">
        <v>390000.0</v>
      </c>
      <c r="Z20" s="159">
        <v>390000.0</v>
      </c>
      <c r="AA20" s="161">
        <f t="shared" si="16"/>
        <v>4680000</v>
      </c>
      <c r="AB20" s="159">
        <v>507000.0</v>
      </c>
      <c r="AC20" s="159">
        <v>507000.0</v>
      </c>
      <c r="AD20" s="159">
        <v>507000.0</v>
      </c>
      <c r="AE20" s="159">
        <v>507000.0</v>
      </c>
      <c r="AF20" s="159">
        <v>507000.0</v>
      </c>
      <c r="AG20" s="159">
        <v>507000.0</v>
      </c>
      <c r="AH20" s="159">
        <v>507000.0</v>
      </c>
      <c r="AI20" s="159">
        <v>507000.0</v>
      </c>
      <c r="AJ20" s="159">
        <v>507000.0</v>
      </c>
      <c r="AK20" s="159">
        <v>507000.0</v>
      </c>
      <c r="AL20" s="159">
        <v>507000.0</v>
      </c>
      <c r="AM20" s="159">
        <v>507000.0</v>
      </c>
      <c r="AN20" s="161">
        <f t="shared" si="17"/>
        <v>6084000</v>
      </c>
    </row>
    <row r="21" ht="26.25" customHeight="1">
      <c r="A21" s="156" t="s">
        <v>177</v>
      </c>
      <c r="B21" s="159">
        <v>100000.0</v>
      </c>
      <c r="C21" s="159">
        <v>100000.0</v>
      </c>
      <c r="D21" s="159">
        <v>100000.0</v>
      </c>
      <c r="E21" s="159">
        <v>100000.0</v>
      </c>
      <c r="F21" s="159">
        <v>100000.0</v>
      </c>
      <c r="G21" s="159">
        <v>100000.0</v>
      </c>
      <c r="H21" s="159">
        <v>100000.0</v>
      </c>
      <c r="I21" s="159">
        <v>100000.0</v>
      </c>
      <c r="J21" s="159">
        <v>100000.0</v>
      </c>
      <c r="K21" s="159">
        <v>100000.0</v>
      </c>
      <c r="L21" s="159">
        <v>100000.0</v>
      </c>
      <c r="M21" s="159">
        <v>100000.0</v>
      </c>
      <c r="N21" s="161">
        <f t="shared" si="15"/>
        <v>1200000</v>
      </c>
      <c r="O21" s="159">
        <v>130000.0</v>
      </c>
      <c r="P21" s="159">
        <v>130000.0</v>
      </c>
      <c r="Q21" s="159">
        <v>130000.0</v>
      </c>
      <c r="R21" s="159">
        <v>130000.0</v>
      </c>
      <c r="S21" s="159">
        <v>130000.0</v>
      </c>
      <c r="T21" s="159">
        <v>130000.0</v>
      </c>
      <c r="U21" s="159">
        <v>130000.0</v>
      </c>
      <c r="V21" s="159">
        <v>130000.0</v>
      </c>
      <c r="W21" s="159">
        <v>130000.0</v>
      </c>
      <c r="X21" s="159">
        <v>130000.0</v>
      </c>
      <c r="Y21" s="159">
        <v>130000.0</v>
      </c>
      <c r="Z21" s="159">
        <v>130000.0</v>
      </c>
      <c r="AA21" s="161">
        <f t="shared" si="16"/>
        <v>1560000</v>
      </c>
      <c r="AB21" s="159">
        <v>169000.0</v>
      </c>
      <c r="AC21" s="159">
        <v>169000.0</v>
      </c>
      <c r="AD21" s="159">
        <v>169000.0</v>
      </c>
      <c r="AE21" s="159">
        <v>169000.0</v>
      </c>
      <c r="AF21" s="159">
        <v>169000.0</v>
      </c>
      <c r="AG21" s="159">
        <v>169000.0</v>
      </c>
      <c r="AH21" s="159">
        <v>169000.0</v>
      </c>
      <c r="AI21" s="159">
        <v>169000.0</v>
      </c>
      <c r="AJ21" s="159">
        <v>169000.0</v>
      </c>
      <c r="AK21" s="159">
        <v>169000.0</v>
      </c>
      <c r="AL21" s="159">
        <v>169000.0</v>
      </c>
      <c r="AM21" s="159">
        <v>169000.0</v>
      </c>
      <c r="AN21" s="161">
        <f t="shared" si="17"/>
        <v>2028000</v>
      </c>
    </row>
    <row r="22" ht="26.25" customHeight="1">
      <c r="A22" s="6" t="s">
        <v>178</v>
      </c>
      <c r="B22" s="159">
        <v>1558519.0</v>
      </c>
      <c r="C22" s="159">
        <v>1558519.0</v>
      </c>
      <c r="D22" s="159">
        <v>1558519.0</v>
      </c>
      <c r="E22" s="159">
        <v>1558519.0</v>
      </c>
      <c r="F22" s="159">
        <v>1558519.0</v>
      </c>
      <c r="G22" s="159">
        <v>1558519.0</v>
      </c>
      <c r="H22" s="159">
        <v>1558519.0</v>
      </c>
      <c r="I22" s="159">
        <v>1558519.0</v>
      </c>
      <c r="J22" s="159">
        <v>1558519.0</v>
      </c>
      <c r="K22" s="159">
        <v>1558519.0</v>
      </c>
      <c r="L22" s="159">
        <v>1558519.0</v>
      </c>
      <c r="M22" s="159">
        <v>1558519.0</v>
      </c>
      <c r="N22" s="161">
        <f t="shared" si="15"/>
        <v>18702228</v>
      </c>
      <c r="O22" s="159">
        <v>2026074.7</v>
      </c>
      <c r="P22" s="159">
        <v>2026074.7</v>
      </c>
      <c r="Q22" s="159">
        <v>2026074.7</v>
      </c>
      <c r="R22" s="159">
        <v>2026074.7</v>
      </c>
      <c r="S22" s="159">
        <v>2026074.7</v>
      </c>
      <c r="T22" s="159">
        <v>2026074.7</v>
      </c>
      <c r="U22" s="159">
        <v>2026074.7</v>
      </c>
      <c r="V22" s="159">
        <v>2026074.7</v>
      </c>
      <c r="W22" s="159">
        <v>2026074.7</v>
      </c>
      <c r="X22" s="159">
        <v>2026074.7</v>
      </c>
      <c r="Y22" s="159">
        <v>2026074.7</v>
      </c>
      <c r="Z22" s="159">
        <v>2026074.7</v>
      </c>
      <c r="AA22" s="161">
        <f t="shared" si="16"/>
        <v>24312896.4</v>
      </c>
      <c r="AB22" s="159">
        <v>2633897.11</v>
      </c>
      <c r="AC22" s="159">
        <v>2633897.11</v>
      </c>
      <c r="AD22" s="159">
        <v>2633897.11</v>
      </c>
      <c r="AE22" s="159">
        <v>2633897.11</v>
      </c>
      <c r="AF22" s="159">
        <v>2633897.11</v>
      </c>
      <c r="AG22" s="159">
        <v>2633897.11</v>
      </c>
      <c r="AH22" s="159">
        <v>2633897.11</v>
      </c>
      <c r="AI22" s="159">
        <v>2633897.11</v>
      </c>
      <c r="AJ22" s="159">
        <v>2633897.11</v>
      </c>
      <c r="AK22" s="159">
        <v>2633897.11</v>
      </c>
      <c r="AL22" s="159">
        <v>2633897.11</v>
      </c>
      <c r="AM22" s="159">
        <v>2633897.11</v>
      </c>
      <c r="AN22" s="161">
        <f t="shared" si="17"/>
        <v>31606765.32</v>
      </c>
    </row>
    <row r="23" ht="26.25" customHeight="1">
      <c r="A23" s="6" t="s">
        <v>179</v>
      </c>
      <c r="B23" s="159">
        <v>1158519.0</v>
      </c>
      <c r="C23" s="159">
        <v>1158519.0</v>
      </c>
      <c r="D23" s="159">
        <v>1158519.0</v>
      </c>
      <c r="E23" s="159">
        <v>1158519.0</v>
      </c>
      <c r="F23" s="159">
        <v>1158519.0</v>
      </c>
      <c r="G23" s="159">
        <v>1158519.0</v>
      </c>
      <c r="H23" s="159">
        <v>1158519.0</v>
      </c>
      <c r="I23" s="159">
        <v>1158519.0</v>
      </c>
      <c r="J23" s="159">
        <v>1158519.0</v>
      </c>
      <c r="K23" s="159">
        <v>1158519.0</v>
      </c>
      <c r="L23" s="159">
        <v>1158519.0</v>
      </c>
      <c r="M23" s="159">
        <v>1158519.0</v>
      </c>
      <c r="N23" s="161">
        <f t="shared" si="15"/>
        <v>13902228</v>
      </c>
      <c r="O23" s="159">
        <v>1506074.7</v>
      </c>
      <c r="P23" s="159">
        <v>1506074.7</v>
      </c>
      <c r="Q23" s="159">
        <v>1506074.7</v>
      </c>
      <c r="R23" s="159">
        <v>1506074.7</v>
      </c>
      <c r="S23" s="159">
        <v>1506074.7</v>
      </c>
      <c r="T23" s="159">
        <v>1506074.7</v>
      </c>
      <c r="U23" s="159">
        <v>1506074.7</v>
      </c>
      <c r="V23" s="159">
        <v>1506074.7</v>
      </c>
      <c r="W23" s="159">
        <v>1506074.7</v>
      </c>
      <c r="X23" s="159">
        <v>1506074.7</v>
      </c>
      <c r="Y23" s="159">
        <v>1506074.7</v>
      </c>
      <c r="Z23" s="159">
        <v>1506074.7</v>
      </c>
      <c r="AA23" s="161">
        <f t="shared" si="16"/>
        <v>18072896.4</v>
      </c>
      <c r="AB23" s="159">
        <v>1957897.11</v>
      </c>
      <c r="AC23" s="159">
        <v>1957897.11</v>
      </c>
      <c r="AD23" s="159">
        <v>1957897.11</v>
      </c>
      <c r="AE23" s="159">
        <v>1957897.11</v>
      </c>
      <c r="AF23" s="159">
        <v>1957897.11</v>
      </c>
      <c r="AG23" s="159">
        <v>1957897.11</v>
      </c>
      <c r="AH23" s="159">
        <v>1957897.11</v>
      </c>
      <c r="AI23" s="159">
        <v>1957897.11</v>
      </c>
      <c r="AJ23" s="159">
        <v>1957897.11</v>
      </c>
      <c r="AK23" s="159">
        <v>1957897.11</v>
      </c>
      <c r="AL23" s="159">
        <v>1957897.11</v>
      </c>
      <c r="AM23" s="159">
        <v>1957897.11</v>
      </c>
      <c r="AN23" s="161">
        <f t="shared" si="17"/>
        <v>23494765.32</v>
      </c>
    </row>
    <row r="24" ht="26.25" customHeight="1">
      <c r="A24" s="6" t="s">
        <v>180</v>
      </c>
      <c r="B24" s="159">
        <v>1558519.0</v>
      </c>
      <c r="C24" s="159">
        <v>1558519.0</v>
      </c>
      <c r="D24" s="159">
        <v>1558519.0</v>
      </c>
      <c r="E24" s="159">
        <v>1558519.0</v>
      </c>
      <c r="F24" s="159">
        <v>1558519.0</v>
      </c>
      <c r="G24" s="159">
        <v>1558519.0</v>
      </c>
      <c r="H24" s="159">
        <v>1558519.0</v>
      </c>
      <c r="I24" s="159">
        <v>1558519.0</v>
      </c>
      <c r="J24" s="159">
        <v>1558519.0</v>
      </c>
      <c r="K24" s="159">
        <v>1558519.0</v>
      </c>
      <c r="L24" s="159">
        <v>1558519.0</v>
      </c>
      <c r="M24" s="159">
        <v>1558519.0</v>
      </c>
      <c r="N24" s="161">
        <f t="shared" si="15"/>
        <v>18702228</v>
      </c>
      <c r="O24" s="159">
        <v>2026074.7</v>
      </c>
      <c r="P24" s="159">
        <v>2026074.7</v>
      </c>
      <c r="Q24" s="159">
        <v>2026074.7</v>
      </c>
      <c r="R24" s="159">
        <v>2026074.7</v>
      </c>
      <c r="S24" s="159">
        <v>2026074.7</v>
      </c>
      <c r="T24" s="159">
        <v>2026074.7</v>
      </c>
      <c r="U24" s="159">
        <v>2026074.7</v>
      </c>
      <c r="V24" s="159">
        <v>2026074.7</v>
      </c>
      <c r="W24" s="159">
        <v>2026074.7</v>
      </c>
      <c r="X24" s="159">
        <v>2026074.7</v>
      </c>
      <c r="Y24" s="159">
        <v>2026074.7</v>
      </c>
      <c r="Z24" s="159">
        <v>2026074.7</v>
      </c>
      <c r="AA24" s="161">
        <f t="shared" si="16"/>
        <v>24312896.4</v>
      </c>
      <c r="AB24" s="159">
        <v>2633897.11</v>
      </c>
      <c r="AC24" s="159">
        <v>2633897.11</v>
      </c>
      <c r="AD24" s="159">
        <v>2633897.11</v>
      </c>
      <c r="AE24" s="159">
        <v>2633897.11</v>
      </c>
      <c r="AF24" s="159">
        <v>2633897.11</v>
      </c>
      <c r="AG24" s="159">
        <v>2633897.11</v>
      </c>
      <c r="AH24" s="159">
        <v>2633897.11</v>
      </c>
      <c r="AI24" s="159">
        <v>2633897.11</v>
      </c>
      <c r="AJ24" s="159">
        <v>2633897.11</v>
      </c>
      <c r="AK24" s="159">
        <v>2633897.11</v>
      </c>
      <c r="AL24" s="159">
        <v>2633897.11</v>
      </c>
      <c r="AM24" s="159">
        <v>2633897.11</v>
      </c>
      <c r="AN24" s="161">
        <f t="shared" si="17"/>
        <v>31606765.32</v>
      </c>
    </row>
    <row r="25" ht="26.25" customHeight="1">
      <c r="A25" s="6" t="s">
        <v>181</v>
      </c>
      <c r="B25" s="159">
        <v>1000000.0</v>
      </c>
      <c r="C25" s="159">
        <v>1000000.0</v>
      </c>
      <c r="D25" s="159">
        <v>1000000.0</v>
      </c>
      <c r="E25" s="159">
        <v>1000000.0</v>
      </c>
      <c r="F25" s="159">
        <v>1000000.0</v>
      </c>
      <c r="G25" s="159">
        <v>1000000.0</v>
      </c>
      <c r="H25" s="159">
        <v>1000000.0</v>
      </c>
      <c r="I25" s="159">
        <v>1000000.0</v>
      </c>
      <c r="J25" s="159">
        <v>1000000.0</v>
      </c>
      <c r="K25" s="159">
        <v>1000000.0</v>
      </c>
      <c r="L25" s="159">
        <v>1000000.0</v>
      </c>
      <c r="M25" s="159">
        <v>1000000.0</v>
      </c>
      <c r="N25" s="161">
        <f t="shared" si="15"/>
        <v>12000000</v>
      </c>
      <c r="O25" s="159">
        <v>1300000.0</v>
      </c>
      <c r="P25" s="159">
        <v>1300000.0</v>
      </c>
      <c r="Q25" s="159">
        <v>1300000.0</v>
      </c>
      <c r="R25" s="159">
        <v>1300000.0</v>
      </c>
      <c r="S25" s="159">
        <v>1300000.0</v>
      </c>
      <c r="T25" s="159">
        <v>1300000.0</v>
      </c>
      <c r="U25" s="159">
        <v>1300000.0</v>
      </c>
      <c r="V25" s="159">
        <v>1300000.0</v>
      </c>
      <c r="W25" s="159">
        <v>1300000.0</v>
      </c>
      <c r="X25" s="159">
        <v>1300000.0</v>
      </c>
      <c r="Y25" s="159">
        <v>1300000.0</v>
      </c>
      <c r="Z25" s="159">
        <v>1300000.0</v>
      </c>
      <c r="AA25" s="161">
        <f t="shared" si="16"/>
        <v>15600000</v>
      </c>
      <c r="AB25" s="159">
        <v>1690000.0</v>
      </c>
      <c r="AC25" s="159">
        <v>1690000.0</v>
      </c>
      <c r="AD25" s="159">
        <v>1690000.0</v>
      </c>
      <c r="AE25" s="159">
        <v>1690000.0</v>
      </c>
      <c r="AF25" s="159">
        <v>1690000.0</v>
      </c>
      <c r="AG25" s="159">
        <v>1690000.0</v>
      </c>
      <c r="AH25" s="159">
        <v>1690000.0</v>
      </c>
      <c r="AI25" s="159">
        <v>1690000.0</v>
      </c>
      <c r="AJ25" s="159">
        <v>1690000.0</v>
      </c>
      <c r="AK25" s="159">
        <v>1690000.0</v>
      </c>
      <c r="AL25" s="159">
        <v>1690000.0</v>
      </c>
      <c r="AM25" s="159">
        <v>1690000.0</v>
      </c>
      <c r="AN25" s="161">
        <f t="shared" si="17"/>
        <v>20280000</v>
      </c>
    </row>
    <row r="26" ht="26.25" customHeight="1">
      <c r="A26" s="156" t="s">
        <v>182</v>
      </c>
      <c r="B26" s="159">
        <v>130000.0</v>
      </c>
      <c r="C26" s="159">
        <v>130000.0</v>
      </c>
      <c r="D26" s="159">
        <v>130000.0</v>
      </c>
      <c r="E26" s="159">
        <v>130000.0</v>
      </c>
      <c r="F26" s="159">
        <v>130000.0</v>
      </c>
      <c r="G26" s="159">
        <v>130000.0</v>
      </c>
      <c r="H26" s="159">
        <v>130000.0</v>
      </c>
      <c r="I26" s="159">
        <v>130000.0</v>
      </c>
      <c r="J26" s="159">
        <v>130000.0</v>
      </c>
      <c r="K26" s="159">
        <v>130000.0</v>
      </c>
      <c r="L26" s="159">
        <v>130000.0</v>
      </c>
      <c r="M26" s="159">
        <v>130000.0</v>
      </c>
      <c r="N26" s="161">
        <f t="shared" si="15"/>
        <v>1560000</v>
      </c>
      <c r="O26" s="159">
        <v>169000.0</v>
      </c>
      <c r="P26" s="159">
        <v>169000.0</v>
      </c>
      <c r="Q26" s="159">
        <v>169000.0</v>
      </c>
      <c r="R26" s="159">
        <v>169000.0</v>
      </c>
      <c r="S26" s="159">
        <v>169000.0</v>
      </c>
      <c r="T26" s="159">
        <v>169000.0</v>
      </c>
      <c r="U26" s="159">
        <v>169000.0</v>
      </c>
      <c r="V26" s="159">
        <v>169000.0</v>
      </c>
      <c r="W26" s="159">
        <v>169000.0</v>
      </c>
      <c r="X26" s="159">
        <v>169000.0</v>
      </c>
      <c r="Y26" s="159">
        <v>169000.0</v>
      </c>
      <c r="Z26" s="159">
        <v>169000.0</v>
      </c>
      <c r="AA26" s="161">
        <f t="shared" si="16"/>
        <v>2028000</v>
      </c>
      <c r="AB26" s="159">
        <v>218700.0</v>
      </c>
      <c r="AC26" s="159">
        <v>218700.0</v>
      </c>
      <c r="AD26" s="159">
        <v>218700.0</v>
      </c>
      <c r="AE26" s="159">
        <v>218700.0</v>
      </c>
      <c r="AF26" s="159">
        <v>218700.0</v>
      </c>
      <c r="AG26" s="159">
        <v>218700.0</v>
      </c>
      <c r="AH26" s="159">
        <v>218700.0</v>
      </c>
      <c r="AI26" s="159">
        <v>218700.0</v>
      </c>
      <c r="AJ26" s="159">
        <v>218700.0</v>
      </c>
      <c r="AK26" s="159">
        <v>218700.0</v>
      </c>
      <c r="AL26" s="159">
        <v>218700.0</v>
      </c>
      <c r="AM26" s="159">
        <v>218700.0</v>
      </c>
      <c r="AN26" s="161">
        <f t="shared" si="17"/>
        <v>2624400</v>
      </c>
    </row>
    <row r="27" ht="26.25" customHeight="1">
      <c r="A27" s="156" t="s">
        <v>183</v>
      </c>
      <c r="B27" s="159">
        <v>480000.0</v>
      </c>
      <c r="C27" s="159">
        <v>480000.0</v>
      </c>
      <c r="D27" s="159">
        <v>480000.0</v>
      </c>
      <c r="E27" s="159">
        <v>480000.0</v>
      </c>
      <c r="F27" s="159">
        <v>480000.0</v>
      </c>
      <c r="G27" s="159">
        <v>480000.0</v>
      </c>
      <c r="H27" s="159">
        <v>480000.0</v>
      </c>
      <c r="I27" s="159">
        <v>480000.0</v>
      </c>
      <c r="J27" s="159">
        <v>480000.0</v>
      </c>
      <c r="K27" s="159">
        <v>480000.0</v>
      </c>
      <c r="L27" s="159">
        <v>480000.0</v>
      </c>
      <c r="M27" s="159">
        <v>480000.0</v>
      </c>
      <c r="N27" s="161">
        <f t="shared" si="15"/>
        <v>5760000</v>
      </c>
      <c r="O27" s="159">
        <v>624000.0</v>
      </c>
      <c r="P27" s="159">
        <v>624000.0</v>
      </c>
      <c r="Q27" s="159">
        <v>624000.0</v>
      </c>
      <c r="R27" s="159">
        <v>624000.0</v>
      </c>
      <c r="S27" s="159">
        <v>624000.0</v>
      </c>
      <c r="T27" s="159">
        <v>624000.0</v>
      </c>
      <c r="U27" s="159">
        <v>624000.0</v>
      </c>
      <c r="V27" s="159">
        <v>624000.0</v>
      </c>
      <c r="W27" s="159">
        <v>624000.0</v>
      </c>
      <c r="X27" s="159">
        <v>624000.0</v>
      </c>
      <c r="Y27" s="159">
        <v>624000.0</v>
      </c>
      <c r="Z27" s="159">
        <v>624000.0</v>
      </c>
      <c r="AA27" s="161">
        <f t="shared" si="16"/>
        <v>7488000</v>
      </c>
      <c r="AB27" s="159">
        <v>811200.0</v>
      </c>
      <c r="AC27" s="159">
        <v>811200.0</v>
      </c>
      <c r="AD27" s="159">
        <v>811200.0</v>
      </c>
      <c r="AE27" s="159">
        <v>811200.0</v>
      </c>
      <c r="AF27" s="159">
        <v>811200.0</v>
      </c>
      <c r="AG27" s="159">
        <v>811200.0</v>
      </c>
      <c r="AH27" s="159">
        <v>811200.0</v>
      </c>
      <c r="AI27" s="159">
        <v>811200.0</v>
      </c>
      <c r="AJ27" s="159">
        <v>811200.0</v>
      </c>
      <c r="AK27" s="159">
        <v>811200.0</v>
      </c>
      <c r="AL27" s="159">
        <v>811200.0</v>
      </c>
      <c r="AM27" s="159">
        <v>811200.0</v>
      </c>
      <c r="AN27" s="161">
        <f t="shared" si="17"/>
        <v>9734400</v>
      </c>
    </row>
    <row r="28" ht="26.25" customHeight="1">
      <c r="A28" s="156" t="s">
        <v>184</v>
      </c>
      <c r="B28" s="159">
        <v>1000000.0</v>
      </c>
      <c r="C28" s="159">
        <v>1000000.0</v>
      </c>
      <c r="D28" s="159">
        <v>1000000.0</v>
      </c>
      <c r="E28" s="159">
        <v>1000000.0</v>
      </c>
      <c r="F28" s="159">
        <v>1000000.0</v>
      </c>
      <c r="G28" s="159">
        <v>1000000.0</v>
      </c>
      <c r="H28" s="159">
        <v>1000000.0</v>
      </c>
      <c r="I28" s="159">
        <v>1000000.0</v>
      </c>
      <c r="J28" s="159">
        <v>1000000.0</v>
      </c>
      <c r="K28" s="159">
        <v>1000000.0</v>
      </c>
      <c r="L28" s="159">
        <v>1000000.0</v>
      </c>
      <c r="M28" s="159">
        <v>1000000.0</v>
      </c>
      <c r="N28" s="161">
        <f t="shared" si="15"/>
        <v>12000000</v>
      </c>
      <c r="O28" s="159">
        <v>1300000.0</v>
      </c>
      <c r="P28" s="159">
        <v>1300000.0</v>
      </c>
      <c r="Q28" s="159">
        <v>1300000.0</v>
      </c>
      <c r="R28" s="159">
        <v>1300000.0</v>
      </c>
      <c r="S28" s="159">
        <v>1300000.0</v>
      </c>
      <c r="T28" s="159">
        <v>1300000.0</v>
      </c>
      <c r="U28" s="159">
        <v>1300000.0</v>
      </c>
      <c r="V28" s="159">
        <v>1300000.0</v>
      </c>
      <c r="W28" s="159">
        <v>1300000.0</v>
      </c>
      <c r="X28" s="159">
        <v>1300000.0</v>
      </c>
      <c r="Y28" s="159">
        <v>1300000.0</v>
      </c>
      <c r="Z28" s="159">
        <v>1300000.0</v>
      </c>
      <c r="AA28" s="161">
        <f t="shared" si="16"/>
        <v>15600000</v>
      </c>
      <c r="AB28" s="159">
        <v>1690000.0</v>
      </c>
      <c r="AC28" s="159">
        <v>1690000.0</v>
      </c>
      <c r="AD28" s="159">
        <v>1690000.0</v>
      </c>
      <c r="AE28" s="159">
        <v>1690000.0</v>
      </c>
      <c r="AF28" s="159">
        <v>1690000.0</v>
      </c>
      <c r="AG28" s="159">
        <v>1690000.0</v>
      </c>
      <c r="AH28" s="159">
        <v>1690000.0</v>
      </c>
      <c r="AI28" s="159">
        <v>1690000.0</v>
      </c>
      <c r="AJ28" s="159">
        <v>1690000.0</v>
      </c>
      <c r="AK28" s="159">
        <v>1690000.0</v>
      </c>
      <c r="AL28" s="159">
        <v>1690000.0</v>
      </c>
      <c r="AM28" s="159">
        <v>1690000.0</v>
      </c>
      <c r="AN28" s="161">
        <f t="shared" si="17"/>
        <v>20280000</v>
      </c>
    </row>
    <row r="29" ht="26.25" customHeight="1">
      <c r="A29" s="156" t="s">
        <v>185</v>
      </c>
      <c r="B29" s="159">
        <v>15000.0</v>
      </c>
      <c r="C29" s="159">
        <v>15000.0</v>
      </c>
      <c r="D29" s="159">
        <v>15000.0</v>
      </c>
      <c r="E29" s="159">
        <v>15000.0</v>
      </c>
      <c r="F29" s="159">
        <v>15000.0</v>
      </c>
      <c r="G29" s="159">
        <v>15000.0</v>
      </c>
      <c r="H29" s="159">
        <v>15000.0</v>
      </c>
      <c r="I29" s="159">
        <v>15000.0</v>
      </c>
      <c r="J29" s="159">
        <v>15000.0</v>
      </c>
      <c r="K29" s="159">
        <v>15000.0</v>
      </c>
      <c r="L29" s="159">
        <v>15000.0</v>
      </c>
      <c r="M29" s="159">
        <v>15000.0</v>
      </c>
      <c r="N29" s="161">
        <f t="shared" si="15"/>
        <v>180000</v>
      </c>
      <c r="O29" s="159">
        <v>19500.0</v>
      </c>
      <c r="P29" s="159">
        <v>19500.0</v>
      </c>
      <c r="Q29" s="159">
        <v>19500.0</v>
      </c>
      <c r="R29" s="159">
        <v>19500.0</v>
      </c>
      <c r="S29" s="159">
        <v>19500.0</v>
      </c>
      <c r="T29" s="159">
        <v>19500.0</v>
      </c>
      <c r="U29" s="159">
        <v>19500.0</v>
      </c>
      <c r="V29" s="159">
        <v>19500.0</v>
      </c>
      <c r="W29" s="159">
        <v>19500.0</v>
      </c>
      <c r="X29" s="159">
        <v>19500.0</v>
      </c>
      <c r="Y29" s="159">
        <v>19500.0</v>
      </c>
      <c r="Z29" s="159">
        <v>19500.0</v>
      </c>
      <c r="AA29" s="161">
        <f t="shared" si="16"/>
        <v>234000</v>
      </c>
      <c r="AB29" s="159">
        <v>25350.0</v>
      </c>
      <c r="AC29" s="159">
        <v>25350.0</v>
      </c>
      <c r="AD29" s="159">
        <v>25350.0</v>
      </c>
      <c r="AE29" s="159">
        <v>25350.0</v>
      </c>
      <c r="AF29" s="159">
        <v>25350.0</v>
      </c>
      <c r="AG29" s="159">
        <v>25350.0</v>
      </c>
      <c r="AH29" s="159">
        <v>25350.0</v>
      </c>
      <c r="AI29" s="159">
        <v>25350.0</v>
      </c>
      <c r="AJ29" s="159">
        <v>25350.0</v>
      </c>
      <c r="AK29" s="159">
        <v>25350.0</v>
      </c>
      <c r="AL29" s="159">
        <v>25350.0</v>
      </c>
      <c r="AM29" s="159">
        <v>25350.0</v>
      </c>
      <c r="AN29" s="161">
        <f t="shared" si="17"/>
        <v>304200</v>
      </c>
    </row>
    <row r="30" ht="26.25" customHeight="1">
      <c r="A30" s="173" t="s">
        <v>186</v>
      </c>
      <c r="B30" s="159">
        <v>0.0</v>
      </c>
      <c r="C30" s="159">
        <v>0.0</v>
      </c>
      <c r="D30" s="159">
        <v>0.0</v>
      </c>
      <c r="E30" s="159">
        <v>1250000.0</v>
      </c>
      <c r="F30" s="159">
        <v>1250000.0</v>
      </c>
      <c r="G30" s="159">
        <v>1250000.0</v>
      </c>
      <c r="H30" s="159">
        <v>1250000.0</v>
      </c>
      <c r="I30" s="159">
        <v>1250000.0</v>
      </c>
      <c r="J30" s="159">
        <v>1250000.0</v>
      </c>
      <c r="K30" s="159">
        <v>1250000.0</v>
      </c>
      <c r="L30" s="159">
        <v>1250000.0</v>
      </c>
      <c r="M30" s="159">
        <v>1250000.0</v>
      </c>
      <c r="N30" s="161">
        <f t="shared" si="15"/>
        <v>11250000</v>
      </c>
      <c r="O30" s="159">
        <v>1250000.0</v>
      </c>
      <c r="P30" s="159">
        <v>1250000.0</v>
      </c>
      <c r="Q30" s="159">
        <v>1250000.0</v>
      </c>
      <c r="R30" s="159">
        <v>1250000.0</v>
      </c>
      <c r="S30" s="159">
        <v>1250000.0</v>
      </c>
      <c r="T30" s="159">
        <v>1250000.0</v>
      </c>
      <c r="U30" s="159">
        <v>1250000.0</v>
      </c>
      <c r="V30" s="159">
        <v>1250000.0</v>
      </c>
      <c r="W30" s="159">
        <v>1250000.0</v>
      </c>
      <c r="X30" s="159">
        <v>1250000.0</v>
      </c>
      <c r="Y30" s="159">
        <v>1250000.0</v>
      </c>
      <c r="Z30" s="159">
        <v>1250000.0</v>
      </c>
      <c r="AA30" s="161">
        <f t="shared" si="16"/>
        <v>15000000</v>
      </c>
      <c r="AB30" s="159">
        <v>1250000.0</v>
      </c>
      <c r="AC30" s="159">
        <v>1250000.0</v>
      </c>
      <c r="AD30" s="159">
        <v>1250000.0</v>
      </c>
      <c r="AE30" s="159">
        <v>1250000.0</v>
      </c>
      <c r="AF30" s="159">
        <v>1250000.0</v>
      </c>
      <c r="AG30" s="159">
        <v>1250000.0</v>
      </c>
      <c r="AH30" s="159">
        <v>1250000.0</v>
      </c>
      <c r="AI30" s="159">
        <v>1250000.0</v>
      </c>
      <c r="AJ30" s="159">
        <v>1250000.0</v>
      </c>
      <c r="AK30" s="159">
        <v>1250000.0</v>
      </c>
      <c r="AL30" s="159">
        <v>1250000.0</v>
      </c>
      <c r="AM30" s="159">
        <v>1250000.0</v>
      </c>
      <c r="AN30" s="161">
        <f t="shared" si="17"/>
        <v>15000000</v>
      </c>
    </row>
    <row r="31" ht="26.25" customHeight="1">
      <c r="A31" s="173" t="s">
        <v>187</v>
      </c>
      <c r="B31" s="159">
        <v>0.0</v>
      </c>
      <c r="C31" s="159">
        <v>0.0</v>
      </c>
      <c r="D31" s="159">
        <v>0.0</v>
      </c>
      <c r="E31" s="159">
        <v>833333.0</v>
      </c>
      <c r="F31" s="159">
        <v>833333.0</v>
      </c>
      <c r="G31" s="159">
        <v>833333.0</v>
      </c>
      <c r="H31" s="159">
        <v>833333.0</v>
      </c>
      <c r="I31" s="159">
        <v>833333.0</v>
      </c>
      <c r="J31" s="159">
        <v>833333.0</v>
      </c>
      <c r="K31" s="159">
        <v>833333.0</v>
      </c>
      <c r="L31" s="159">
        <v>833333.0</v>
      </c>
      <c r="M31" s="159">
        <v>833333.0</v>
      </c>
      <c r="N31" s="161">
        <f t="shared" si="15"/>
        <v>7499997</v>
      </c>
      <c r="O31" s="159">
        <v>833333.0</v>
      </c>
      <c r="P31" s="159">
        <v>833333.0</v>
      </c>
      <c r="Q31" s="159">
        <v>833333.0</v>
      </c>
      <c r="R31" s="159">
        <v>833333.0</v>
      </c>
      <c r="S31" s="159">
        <v>833333.0</v>
      </c>
      <c r="T31" s="159">
        <v>833333.0</v>
      </c>
      <c r="U31" s="159">
        <v>833333.0</v>
      </c>
      <c r="V31" s="159">
        <v>833333.0</v>
      </c>
      <c r="W31" s="159">
        <v>833333.0</v>
      </c>
      <c r="X31" s="159">
        <v>833333.0</v>
      </c>
      <c r="Y31" s="159">
        <v>833333.0</v>
      </c>
      <c r="Z31" s="159">
        <v>833333.0</v>
      </c>
      <c r="AA31" s="161">
        <f t="shared" si="16"/>
        <v>9999996</v>
      </c>
      <c r="AB31" s="159">
        <v>833333.0</v>
      </c>
      <c r="AC31" s="159">
        <v>833333.0</v>
      </c>
      <c r="AD31" s="159">
        <v>833333.0</v>
      </c>
      <c r="AE31" s="159">
        <v>833333.0</v>
      </c>
      <c r="AF31" s="159">
        <v>833333.0</v>
      </c>
      <c r="AG31" s="159">
        <v>833333.0</v>
      </c>
      <c r="AH31" s="159">
        <v>833333.0</v>
      </c>
      <c r="AI31" s="159">
        <v>833333.0</v>
      </c>
      <c r="AJ31" s="159">
        <v>833333.0</v>
      </c>
      <c r="AK31" s="159">
        <v>833333.0</v>
      </c>
      <c r="AL31" s="159">
        <v>833333.0</v>
      </c>
      <c r="AM31" s="159">
        <v>833333.0</v>
      </c>
      <c r="AN31" s="161">
        <f t="shared" si="17"/>
        <v>9999996</v>
      </c>
    </row>
    <row r="32" ht="26.25" customHeight="1">
      <c r="A32" s="173" t="s">
        <v>188</v>
      </c>
      <c r="B32" s="159">
        <v>0.0</v>
      </c>
      <c r="C32" s="159">
        <v>0.0</v>
      </c>
      <c r="D32" s="159">
        <v>0.0</v>
      </c>
      <c r="E32" s="159">
        <v>141666.0</v>
      </c>
      <c r="F32" s="159">
        <v>141666.0</v>
      </c>
      <c r="G32" s="159">
        <v>141666.0</v>
      </c>
      <c r="H32" s="159">
        <v>141666.0</v>
      </c>
      <c r="I32" s="159">
        <v>141666.0</v>
      </c>
      <c r="J32" s="159">
        <v>141666.0</v>
      </c>
      <c r="K32" s="159">
        <v>141666.0</v>
      </c>
      <c r="L32" s="159">
        <v>141666.0</v>
      </c>
      <c r="M32" s="159">
        <v>141666.0</v>
      </c>
      <c r="N32" s="161">
        <f t="shared" si="15"/>
        <v>1274994</v>
      </c>
      <c r="O32" s="159">
        <v>141666.0</v>
      </c>
      <c r="P32" s="159">
        <v>141666.0</v>
      </c>
      <c r="Q32" s="159">
        <v>141666.0</v>
      </c>
      <c r="R32" s="159">
        <v>141666.0</v>
      </c>
      <c r="S32" s="159">
        <v>141666.0</v>
      </c>
      <c r="T32" s="159">
        <v>141666.0</v>
      </c>
      <c r="U32" s="159">
        <v>141666.0</v>
      </c>
      <c r="V32" s="159">
        <v>141666.0</v>
      </c>
      <c r="W32" s="159">
        <v>141666.0</v>
      </c>
      <c r="X32" s="159">
        <v>141666.0</v>
      </c>
      <c r="Y32" s="159">
        <v>141666.0</v>
      </c>
      <c r="Z32" s="159">
        <v>141666.0</v>
      </c>
      <c r="AA32" s="161">
        <f t="shared" si="16"/>
        <v>1699992</v>
      </c>
      <c r="AB32" s="159">
        <v>141666.0</v>
      </c>
      <c r="AC32" s="159">
        <v>141666.0</v>
      </c>
      <c r="AD32" s="159">
        <v>141666.0</v>
      </c>
      <c r="AE32" s="159">
        <v>141666.0</v>
      </c>
      <c r="AF32" s="159">
        <v>141666.0</v>
      </c>
      <c r="AG32" s="159">
        <v>141666.0</v>
      </c>
      <c r="AH32" s="159">
        <v>141666.0</v>
      </c>
      <c r="AI32" s="159">
        <v>141666.0</v>
      </c>
      <c r="AJ32" s="159">
        <v>141666.0</v>
      </c>
      <c r="AK32" s="159">
        <v>141666.0</v>
      </c>
      <c r="AL32" s="159">
        <v>141666.0</v>
      </c>
      <c r="AM32" s="159">
        <v>141666.0</v>
      </c>
      <c r="AN32" s="161">
        <f t="shared" si="17"/>
        <v>1699992</v>
      </c>
    </row>
    <row r="33" ht="26.25" customHeight="1">
      <c r="A33" s="156" t="s">
        <v>189</v>
      </c>
      <c r="B33" s="159">
        <v>21000.0</v>
      </c>
      <c r="C33" s="159">
        <v>21000.0</v>
      </c>
      <c r="D33" s="159">
        <v>21000.0</v>
      </c>
      <c r="E33" s="159">
        <v>21000.0</v>
      </c>
      <c r="F33" s="159">
        <v>21000.0</v>
      </c>
      <c r="G33" s="159">
        <v>21000.0</v>
      </c>
      <c r="H33" s="159">
        <v>21000.0</v>
      </c>
      <c r="I33" s="159">
        <v>21000.0</v>
      </c>
      <c r="J33" s="159">
        <v>21000.0</v>
      </c>
      <c r="K33" s="159">
        <v>21000.0</v>
      </c>
      <c r="L33" s="159">
        <v>21000.0</v>
      </c>
      <c r="M33" s="159">
        <v>21000.0</v>
      </c>
      <c r="N33" s="161">
        <f t="shared" si="15"/>
        <v>252000</v>
      </c>
      <c r="O33" s="159">
        <v>27300.0</v>
      </c>
      <c r="P33" s="159">
        <v>27300.0</v>
      </c>
      <c r="Q33" s="159">
        <v>27300.0</v>
      </c>
      <c r="R33" s="159">
        <v>27300.0</v>
      </c>
      <c r="S33" s="159">
        <v>27300.0</v>
      </c>
      <c r="T33" s="159">
        <v>27300.0</v>
      </c>
      <c r="U33" s="159">
        <v>27300.0</v>
      </c>
      <c r="V33" s="159">
        <v>27300.0</v>
      </c>
      <c r="W33" s="159">
        <v>27300.0</v>
      </c>
      <c r="X33" s="159">
        <v>27300.0</v>
      </c>
      <c r="Y33" s="159">
        <v>27300.0</v>
      </c>
      <c r="Z33" s="159">
        <v>27300.0</v>
      </c>
      <c r="AA33" s="161">
        <f t="shared" si="16"/>
        <v>327600</v>
      </c>
      <c r="AB33" s="159">
        <v>35490.0</v>
      </c>
      <c r="AC33" s="159">
        <v>35490.0</v>
      </c>
      <c r="AD33" s="159">
        <v>35490.0</v>
      </c>
      <c r="AE33" s="159">
        <v>35490.0</v>
      </c>
      <c r="AF33" s="159">
        <v>35490.0</v>
      </c>
      <c r="AG33" s="159">
        <v>35490.0</v>
      </c>
      <c r="AH33" s="159">
        <v>35490.0</v>
      </c>
      <c r="AI33" s="159">
        <v>35490.0</v>
      </c>
      <c r="AJ33" s="159">
        <v>35490.0</v>
      </c>
      <c r="AK33" s="159">
        <v>35490.0</v>
      </c>
      <c r="AL33" s="159">
        <v>35490.0</v>
      </c>
      <c r="AM33" s="159">
        <v>35490.0</v>
      </c>
      <c r="AN33" s="161">
        <f t="shared" si="17"/>
        <v>425880</v>
      </c>
    </row>
    <row r="34" ht="36.0" customHeight="1">
      <c r="A34" s="171" t="s">
        <v>190</v>
      </c>
      <c r="B34" s="160">
        <f t="shared" ref="B34:M34" si="19">B8*0.02</f>
        <v>334080</v>
      </c>
      <c r="C34" s="160">
        <f t="shared" si="19"/>
        <v>293760</v>
      </c>
      <c r="D34" s="160">
        <f t="shared" si="19"/>
        <v>335669.76</v>
      </c>
      <c r="E34" s="160">
        <f t="shared" si="19"/>
        <v>349386.3936</v>
      </c>
      <c r="F34" s="160">
        <f t="shared" si="19"/>
        <v>385045.0975</v>
      </c>
      <c r="G34" s="160">
        <f t="shared" si="19"/>
        <v>408961.5514</v>
      </c>
      <c r="H34" s="160">
        <f t="shared" si="19"/>
        <v>446595.1184</v>
      </c>
      <c r="I34" s="160">
        <f t="shared" si="19"/>
        <v>471311.7248</v>
      </c>
      <c r="J34" s="160">
        <f t="shared" si="19"/>
        <v>469011.0601</v>
      </c>
      <c r="K34" s="160">
        <f t="shared" si="19"/>
        <v>508628.9773</v>
      </c>
      <c r="L34" s="160">
        <f t="shared" si="19"/>
        <v>493420.6929</v>
      </c>
      <c r="M34" s="160">
        <f t="shared" si="19"/>
        <v>509555.9867</v>
      </c>
      <c r="N34" s="161">
        <f t="shared" si="15"/>
        <v>5005426.363</v>
      </c>
      <c r="O34" s="160">
        <f t="shared" ref="O34:Z34" si="20">O8*0.02</f>
        <v>570743.8425</v>
      </c>
      <c r="P34" s="160">
        <f t="shared" si="20"/>
        <v>529321.0873</v>
      </c>
      <c r="Q34" s="160">
        <f t="shared" si="20"/>
        <v>608153.8323</v>
      </c>
      <c r="R34" s="160">
        <f t="shared" si="20"/>
        <v>613360.6721</v>
      </c>
      <c r="S34" s="160">
        <f t="shared" si="20"/>
        <v>694171.8855</v>
      </c>
      <c r="T34" s="160">
        <f t="shared" si="20"/>
        <v>708407.8352</v>
      </c>
      <c r="U34" s="160">
        <f t="shared" si="20"/>
        <v>780231.288</v>
      </c>
      <c r="V34" s="160">
        <f t="shared" si="20"/>
        <v>829348.0545</v>
      </c>
      <c r="W34" s="160">
        <f t="shared" si="20"/>
        <v>851058.19</v>
      </c>
      <c r="X34" s="160">
        <f t="shared" si="20"/>
        <v>939756.7938</v>
      </c>
      <c r="Y34" s="160">
        <f t="shared" si="20"/>
        <v>946214.0097</v>
      </c>
      <c r="Z34" s="160">
        <f t="shared" si="20"/>
        <v>1001642.866</v>
      </c>
      <c r="AA34" s="161">
        <f t="shared" si="16"/>
        <v>9072410.357</v>
      </c>
      <c r="AB34" s="160">
        <f t="shared" ref="AB34:AM34" si="21">AB8*0.02</f>
        <v>1002248.395</v>
      </c>
      <c r="AC34" s="160">
        <f t="shared" si="21"/>
        <v>908862.8351</v>
      </c>
      <c r="AD34" s="160">
        <f t="shared" si="21"/>
        <v>1003496.028</v>
      </c>
      <c r="AE34" s="160">
        <f t="shared" si="21"/>
        <v>972804.2204</v>
      </c>
      <c r="AF34" s="160">
        <f t="shared" si="21"/>
        <v>1004794.065</v>
      </c>
      <c r="AG34" s="160">
        <f t="shared" si="21"/>
        <v>974128.2181</v>
      </c>
      <c r="AH34" s="160">
        <f t="shared" si="21"/>
        <v>1006144.542</v>
      </c>
      <c r="AI34" s="160">
        <f t="shared" si="21"/>
        <v>1006840.105</v>
      </c>
      <c r="AJ34" s="160">
        <f t="shared" si="21"/>
        <v>976215.1794</v>
      </c>
      <c r="AK34" s="160">
        <f t="shared" si="21"/>
        <v>1008273.243</v>
      </c>
      <c r="AL34" s="160">
        <f t="shared" si="21"/>
        <v>977676.9798</v>
      </c>
      <c r="AM34" s="160">
        <f t="shared" si="21"/>
        <v>1009764.279</v>
      </c>
      <c r="AN34" s="161">
        <f t="shared" si="17"/>
        <v>11851248.09</v>
      </c>
    </row>
    <row r="35" ht="36.0" customHeight="1">
      <c r="A35" s="171" t="s">
        <v>191</v>
      </c>
      <c r="B35" s="160">
        <f t="shared" ref="B35:M35" si="22">B8*0.03</f>
        <v>501120</v>
      </c>
      <c r="C35" s="160">
        <f t="shared" si="22"/>
        <v>440640</v>
      </c>
      <c r="D35" s="160">
        <f t="shared" si="22"/>
        <v>503504.64</v>
      </c>
      <c r="E35" s="160">
        <f t="shared" si="22"/>
        <v>524079.5904</v>
      </c>
      <c r="F35" s="160">
        <f t="shared" si="22"/>
        <v>577567.6462</v>
      </c>
      <c r="G35" s="160">
        <f t="shared" si="22"/>
        <v>613442.3271</v>
      </c>
      <c r="H35" s="160">
        <f t="shared" si="22"/>
        <v>669892.6777</v>
      </c>
      <c r="I35" s="160">
        <f t="shared" si="22"/>
        <v>706967.5872</v>
      </c>
      <c r="J35" s="160">
        <f t="shared" si="22"/>
        <v>703516.5902</v>
      </c>
      <c r="K35" s="160">
        <f t="shared" si="22"/>
        <v>762943.466</v>
      </c>
      <c r="L35" s="160">
        <f t="shared" si="22"/>
        <v>740131.0393</v>
      </c>
      <c r="M35" s="160">
        <f t="shared" si="22"/>
        <v>764333.9801</v>
      </c>
      <c r="N35" s="161">
        <f t="shared" si="15"/>
        <v>7508139.544</v>
      </c>
      <c r="O35" s="160">
        <f t="shared" ref="O35:Z35" si="23">O8*0.03</f>
        <v>856115.7637</v>
      </c>
      <c r="P35" s="160">
        <f t="shared" si="23"/>
        <v>793981.631</v>
      </c>
      <c r="Q35" s="160">
        <f t="shared" si="23"/>
        <v>912230.7484</v>
      </c>
      <c r="R35" s="160">
        <f t="shared" si="23"/>
        <v>920041.0081</v>
      </c>
      <c r="S35" s="160">
        <f t="shared" si="23"/>
        <v>1041257.828</v>
      </c>
      <c r="T35" s="160">
        <f t="shared" si="23"/>
        <v>1062611.753</v>
      </c>
      <c r="U35" s="160">
        <f t="shared" si="23"/>
        <v>1170346.932</v>
      </c>
      <c r="V35" s="160">
        <f t="shared" si="23"/>
        <v>1244022.082</v>
      </c>
      <c r="W35" s="160">
        <f t="shared" si="23"/>
        <v>1276587.285</v>
      </c>
      <c r="X35" s="160">
        <f t="shared" si="23"/>
        <v>1409635.191</v>
      </c>
      <c r="Y35" s="160">
        <f t="shared" si="23"/>
        <v>1419321.015</v>
      </c>
      <c r="Z35" s="160">
        <f t="shared" si="23"/>
        <v>1502464.299</v>
      </c>
      <c r="AA35" s="161">
        <f t="shared" si="16"/>
        <v>13608615.54</v>
      </c>
      <c r="AB35" s="160">
        <f t="shared" ref="AB35:AM35" si="24">AB8*0.03</f>
        <v>1503372.593</v>
      </c>
      <c r="AC35" s="160">
        <f t="shared" si="24"/>
        <v>1363294.253</v>
      </c>
      <c r="AD35" s="160">
        <f t="shared" si="24"/>
        <v>1505244.042</v>
      </c>
      <c r="AE35" s="160">
        <f t="shared" si="24"/>
        <v>1459206.331</v>
      </c>
      <c r="AF35" s="160">
        <f t="shared" si="24"/>
        <v>1507191.097</v>
      </c>
      <c r="AG35" s="160">
        <f t="shared" si="24"/>
        <v>1461192.327</v>
      </c>
      <c r="AH35" s="160">
        <f t="shared" si="24"/>
        <v>1509216.814</v>
      </c>
      <c r="AI35" s="160">
        <f t="shared" si="24"/>
        <v>1510260.158</v>
      </c>
      <c r="AJ35" s="160">
        <f t="shared" si="24"/>
        <v>1464322.769</v>
      </c>
      <c r="AK35" s="160">
        <f t="shared" si="24"/>
        <v>1512409.864</v>
      </c>
      <c r="AL35" s="160">
        <f t="shared" si="24"/>
        <v>1466515.47</v>
      </c>
      <c r="AM35" s="160">
        <f t="shared" si="24"/>
        <v>1514646.419</v>
      </c>
      <c r="AN35" s="161">
        <f t="shared" si="17"/>
        <v>17776872.14</v>
      </c>
    </row>
    <row r="36" ht="36.0" customHeight="1">
      <c r="A36" s="171" t="s">
        <v>192</v>
      </c>
      <c r="B36" s="160">
        <f t="shared" ref="B36:M36" si="25">SUM(B10:B35)*0.006</f>
        <v>89479.71076</v>
      </c>
      <c r="C36" s="160">
        <f t="shared" si="25"/>
        <v>88874.91076</v>
      </c>
      <c r="D36" s="160">
        <f t="shared" si="25"/>
        <v>89503.55716</v>
      </c>
      <c r="E36" s="160">
        <f t="shared" si="25"/>
        <v>103059.3007</v>
      </c>
      <c r="F36" s="160">
        <f t="shared" si="25"/>
        <v>103594.1812</v>
      </c>
      <c r="G36" s="160">
        <f t="shared" si="25"/>
        <v>103952.928</v>
      </c>
      <c r="H36" s="160">
        <f t="shared" si="25"/>
        <v>104517.4315</v>
      </c>
      <c r="I36" s="160">
        <f t="shared" si="25"/>
        <v>104888.1806</v>
      </c>
      <c r="J36" s="160">
        <f t="shared" si="25"/>
        <v>104853.6707</v>
      </c>
      <c r="K36" s="160">
        <f t="shared" si="25"/>
        <v>105447.9394</v>
      </c>
      <c r="L36" s="160">
        <f t="shared" si="25"/>
        <v>105219.8152</v>
      </c>
      <c r="M36" s="160">
        <f t="shared" si="25"/>
        <v>105461.8446</v>
      </c>
      <c r="N36" s="161">
        <f t="shared" si="15"/>
        <v>1208853.471</v>
      </c>
      <c r="O36" s="160">
        <f t="shared" ref="O36:Z36" si="26">SUM(O10:O35)*0.006</f>
        <v>131720.2156</v>
      </c>
      <c r="P36" s="160">
        <f t="shared" si="26"/>
        <v>131098.8742</v>
      </c>
      <c r="Q36" s="160">
        <f t="shared" si="26"/>
        <v>132281.3654</v>
      </c>
      <c r="R36" s="160">
        <f t="shared" si="26"/>
        <v>132359.468</v>
      </c>
      <c r="S36" s="160">
        <f t="shared" si="26"/>
        <v>133571.6362</v>
      </c>
      <c r="T36" s="160">
        <f t="shared" si="26"/>
        <v>133785.1755</v>
      </c>
      <c r="U36" s="160">
        <f t="shared" si="26"/>
        <v>134862.5273</v>
      </c>
      <c r="V36" s="160">
        <f t="shared" si="26"/>
        <v>135599.2788</v>
      </c>
      <c r="W36" s="160">
        <f t="shared" si="26"/>
        <v>135924.9308</v>
      </c>
      <c r="X36" s="160">
        <f t="shared" si="26"/>
        <v>137255.4098</v>
      </c>
      <c r="Y36" s="160">
        <f t="shared" si="26"/>
        <v>137352.2681</v>
      </c>
      <c r="Z36" s="160">
        <f t="shared" si="26"/>
        <v>138183.7009</v>
      </c>
      <c r="AA36" s="161">
        <f t="shared" si="16"/>
        <v>1613994.851</v>
      </c>
      <c r="AB36" s="160">
        <f t="shared" ref="AB36:AM36" si="27">SUM(AB10:AB35)*0.006</f>
        <v>171129.503</v>
      </c>
      <c r="AC36" s="160">
        <f t="shared" si="27"/>
        <v>169728.7196</v>
      </c>
      <c r="AD36" s="160">
        <f t="shared" si="27"/>
        <v>171148.2175</v>
      </c>
      <c r="AE36" s="160">
        <f t="shared" si="27"/>
        <v>170687.8404</v>
      </c>
      <c r="AF36" s="160">
        <f t="shared" si="27"/>
        <v>171167.6881</v>
      </c>
      <c r="AG36" s="160">
        <f t="shared" si="27"/>
        <v>170707.7004</v>
      </c>
      <c r="AH36" s="160">
        <f t="shared" si="27"/>
        <v>171187.9452</v>
      </c>
      <c r="AI36" s="160">
        <f t="shared" si="27"/>
        <v>171198.3787</v>
      </c>
      <c r="AJ36" s="160">
        <f t="shared" si="27"/>
        <v>170739.0048</v>
      </c>
      <c r="AK36" s="160">
        <f t="shared" si="27"/>
        <v>171219.8757</v>
      </c>
      <c r="AL36" s="160">
        <f t="shared" si="27"/>
        <v>170760.9318</v>
      </c>
      <c r="AM36" s="160">
        <f t="shared" si="27"/>
        <v>171242.2413</v>
      </c>
      <c r="AN36" s="161">
        <f t="shared" si="17"/>
        <v>2050918.047</v>
      </c>
    </row>
    <row r="37" ht="36.0" customHeight="1">
      <c r="A37" s="171" t="s">
        <v>193</v>
      </c>
      <c r="B37" s="160">
        <f t="shared" ref="B37:M37" si="28">B8*0.006</f>
        <v>100224</v>
      </c>
      <c r="C37" s="160">
        <f t="shared" si="28"/>
        <v>88128</v>
      </c>
      <c r="D37" s="160">
        <f t="shared" si="28"/>
        <v>100700.928</v>
      </c>
      <c r="E37" s="160">
        <f t="shared" si="28"/>
        <v>104815.9181</v>
      </c>
      <c r="F37" s="160">
        <f t="shared" si="28"/>
        <v>115513.5292</v>
      </c>
      <c r="G37" s="160">
        <f t="shared" si="28"/>
        <v>122688.4654</v>
      </c>
      <c r="H37" s="160">
        <f t="shared" si="28"/>
        <v>133978.5355</v>
      </c>
      <c r="I37" s="160">
        <f t="shared" si="28"/>
        <v>141393.5174</v>
      </c>
      <c r="J37" s="160">
        <f t="shared" si="28"/>
        <v>140703.318</v>
      </c>
      <c r="K37" s="160">
        <f t="shared" si="28"/>
        <v>152588.6932</v>
      </c>
      <c r="L37" s="160">
        <f t="shared" si="28"/>
        <v>148026.2079</v>
      </c>
      <c r="M37" s="160">
        <f t="shared" si="28"/>
        <v>152866.796</v>
      </c>
      <c r="N37" s="161">
        <f t="shared" si="15"/>
        <v>1501627.909</v>
      </c>
      <c r="O37" s="160">
        <f t="shared" ref="O37:Z37" si="29">O8*0.006</f>
        <v>171223.1527</v>
      </c>
      <c r="P37" s="160">
        <f t="shared" si="29"/>
        <v>158796.3262</v>
      </c>
      <c r="Q37" s="160">
        <f t="shared" si="29"/>
        <v>182446.1497</v>
      </c>
      <c r="R37" s="160">
        <f t="shared" si="29"/>
        <v>184008.2016</v>
      </c>
      <c r="S37" s="160">
        <f t="shared" si="29"/>
        <v>208251.5657</v>
      </c>
      <c r="T37" s="160">
        <f t="shared" si="29"/>
        <v>212522.3506</v>
      </c>
      <c r="U37" s="160">
        <f t="shared" si="29"/>
        <v>234069.3864</v>
      </c>
      <c r="V37" s="160">
        <f t="shared" si="29"/>
        <v>248804.4164</v>
      </c>
      <c r="W37" s="160">
        <f t="shared" si="29"/>
        <v>255317.457</v>
      </c>
      <c r="X37" s="160">
        <f t="shared" si="29"/>
        <v>281927.0381</v>
      </c>
      <c r="Y37" s="160">
        <f t="shared" si="29"/>
        <v>283864.2029</v>
      </c>
      <c r="Z37" s="160">
        <f t="shared" si="29"/>
        <v>300492.8598</v>
      </c>
      <c r="AA37" s="161">
        <f t="shared" si="16"/>
        <v>2721723.107</v>
      </c>
      <c r="AB37" s="160">
        <f t="shared" ref="AB37:AM37" si="30">SUM(AB11:AB36)*0.006</f>
        <v>149181.1999</v>
      </c>
      <c r="AC37" s="160">
        <f t="shared" si="30"/>
        <v>147772.0118</v>
      </c>
      <c r="AD37" s="160">
        <f t="shared" si="30"/>
        <v>149200.0266</v>
      </c>
      <c r="AE37" s="160">
        <f t="shared" si="30"/>
        <v>148736.8873</v>
      </c>
      <c r="AF37" s="160">
        <f t="shared" si="30"/>
        <v>149219.614</v>
      </c>
      <c r="AG37" s="160">
        <f t="shared" si="30"/>
        <v>148756.8664</v>
      </c>
      <c r="AH37" s="160">
        <f t="shared" si="30"/>
        <v>149239.9927</v>
      </c>
      <c r="AI37" s="160">
        <f t="shared" si="30"/>
        <v>149250.4888</v>
      </c>
      <c r="AJ37" s="160">
        <f t="shared" si="30"/>
        <v>148788.3586</v>
      </c>
      <c r="AK37" s="160">
        <f t="shared" si="30"/>
        <v>149272.1148</v>
      </c>
      <c r="AL37" s="160">
        <f t="shared" si="30"/>
        <v>148810.4172</v>
      </c>
      <c r="AM37" s="160">
        <f t="shared" si="30"/>
        <v>149294.6146</v>
      </c>
      <c r="AN37" s="161">
        <f t="shared" si="17"/>
        <v>1787522.593</v>
      </c>
    </row>
    <row r="38" ht="26.25" customHeight="1">
      <c r="A38" s="168" t="s">
        <v>194</v>
      </c>
      <c r="B38" s="169">
        <f t="shared" ref="B38:M38" si="31">SUM(B10:B37)+SUM(B10:B37)*0.025</f>
        <v>15480563.56</v>
      </c>
      <c r="C38" s="169">
        <f t="shared" si="31"/>
        <v>15364225.24</v>
      </c>
      <c r="D38" s="169">
        <f t="shared" si="31"/>
        <v>15485150.61</v>
      </c>
      <c r="E38" s="169">
        <f t="shared" si="31"/>
        <v>17819035.96</v>
      </c>
      <c r="F38" s="169">
        <f t="shared" si="31"/>
        <v>17921924.7</v>
      </c>
      <c r="G38" s="169">
        <f t="shared" si="31"/>
        <v>17990932.63</v>
      </c>
      <c r="H38" s="169">
        <f t="shared" si="31"/>
        <v>18099519.59</v>
      </c>
      <c r="I38" s="169">
        <f t="shared" si="31"/>
        <v>18170836.27</v>
      </c>
      <c r="J38" s="169">
        <f t="shared" si="31"/>
        <v>18164197.99</v>
      </c>
      <c r="K38" s="169">
        <f t="shared" si="31"/>
        <v>18278510.53</v>
      </c>
      <c r="L38" s="169">
        <f t="shared" si="31"/>
        <v>18234628.93</v>
      </c>
      <c r="M38" s="169">
        <f t="shared" si="31"/>
        <v>18281185.3</v>
      </c>
      <c r="N38" s="170">
        <f t="shared" si="15"/>
        <v>209290711.3</v>
      </c>
      <c r="O38" s="169">
        <f t="shared" ref="O38:S38" si="32">SUM(O10:O37)+SUM(O10:O37)*0.025</f>
        <v>22812720.45</v>
      </c>
      <c r="P38" s="169">
        <f t="shared" si="32"/>
        <v>22693200.26</v>
      </c>
      <c r="Q38" s="169">
        <f t="shared" si="32"/>
        <v>22920662.3</v>
      </c>
      <c r="R38" s="169">
        <f t="shared" si="32"/>
        <v>22935685.98</v>
      </c>
      <c r="S38" s="169">
        <f t="shared" si="32"/>
        <v>23168856.64</v>
      </c>
      <c r="T38" s="169">
        <f>SUM(T10:T37)+SUM(T10:T37)*0-25</f>
        <v>22643811.77</v>
      </c>
      <c r="U38" s="169">
        <f t="shared" ref="U38:Z38" si="33">SUM(U10:U37)+SUM(U10:U37)*0.025</f>
        <v>23417170.28</v>
      </c>
      <c r="V38" s="169">
        <f t="shared" si="33"/>
        <v>23558890.57</v>
      </c>
      <c r="W38" s="169">
        <f t="shared" si="33"/>
        <v>23621532.46</v>
      </c>
      <c r="X38" s="169">
        <f t="shared" si="33"/>
        <v>23877461.19</v>
      </c>
      <c r="Y38" s="169">
        <f t="shared" si="33"/>
        <v>23896092.68</v>
      </c>
      <c r="Z38" s="169">
        <f t="shared" si="33"/>
        <v>24056025.72</v>
      </c>
      <c r="AA38" s="170">
        <f t="shared" si="16"/>
        <v>279602110.3</v>
      </c>
      <c r="AB38" s="169">
        <f t="shared" ref="AB38:AM38" si="34">SUM(AB10:AB37)+SUM(AB10:AB37)*0.025</f>
        <v>29562941.9</v>
      </c>
      <c r="AC38" s="169">
        <f t="shared" si="34"/>
        <v>29320761.19</v>
      </c>
      <c r="AD38" s="169">
        <f t="shared" si="34"/>
        <v>29566177.44</v>
      </c>
      <c r="AE38" s="169">
        <f t="shared" si="34"/>
        <v>29486583.08</v>
      </c>
      <c r="AF38" s="169">
        <f t="shared" si="34"/>
        <v>29569543.7</v>
      </c>
      <c r="AG38" s="169">
        <f t="shared" si="34"/>
        <v>29490016.66</v>
      </c>
      <c r="AH38" s="169">
        <f t="shared" si="34"/>
        <v>29573045.95</v>
      </c>
      <c r="AI38" s="169">
        <f t="shared" si="34"/>
        <v>29574849.78</v>
      </c>
      <c r="AJ38" s="169">
        <f t="shared" si="34"/>
        <v>29495428.87</v>
      </c>
      <c r="AK38" s="169">
        <f t="shared" si="34"/>
        <v>29578566.4</v>
      </c>
      <c r="AL38" s="169">
        <f t="shared" si="34"/>
        <v>29499219.81</v>
      </c>
      <c r="AM38" s="169">
        <f t="shared" si="34"/>
        <v>29582433.16</v>
      </c>
      <c r="AN38" s="161">
        <f t="shared" si="17"/>
        <v>354299567.9</v>
      </c>
    </row>
    <row r="39" ht="26.25" customHeight="1">
      <c r="A39" s="156" t="s">
        <v>195</v>
      </c>
      <c r="B39" s="160">
        <f t="shared" ref="B39:M39" si="35">B8-B38</f>
        <v>1223436.441</v>
      </c>
      <c r="C39" s="160">
        <f t="shared" si="35"/>
        <v>-676225.239</v>
      </c>
      <c r="D39" s="160">
        <f t="shared" si="35"/>
        <v>1298337.387</v>
      </c>
      <c r="E39" s="160">
        <f t="shared" si="35"/>
        <v>-349716.2833</v>
      </c>
      <c r="F39" s="160">
        <f t="shared" si="35"/>
        <v>1330330.178</v>
      </c>
      <c r="G39" s="160">
        <f t="shared" si="35"/>
        <v>2457144.937</v>
      </c>
      <c r="H39" s="160">
        <f t="shared" si="35"/>
        <v>4230236.335</v>
      </c>
      <c r="I39" s="160">
        <f t="shared" si="35"/>
        <v>5394749.975</v>
      </c>
      <c r="J39" s="160">
        <f t="shared" si="35"/>
        <v>5286355.02</v>
      </c>
      <c r="K39" s="160">
        <f t="shared" si="35"/>
        <v>7152938.333</v>
      </c>
      <c r="L39" s="160">
        <f t="shared" si="35"/>
        <v>6436405.714</v>
      </c>
      <c r="M39" s="160">
        <f t="shared" si="35"/>
        <v>7196614.033</v>
      </c>
      <c r="N39" s="160">
        <f t="shared" si="15"/>
        <v>40980606.83</v>
      </c>
      <c r="O39" s="160">
        <f t="shared" ref="O39:Z39" si="36">O8-O38</f>
        <v>5724471.677</v>
      </c>
      <c r="P39" s="160">
        <f t="shared" si="36"/>
        <v>3772854.101</v>
      </c>
      <c r="Q39" s="160">
        <f t="shared" si="36"/>
        <v>7487029.317</v>
      </c>
      <c r="R39" s="160">
        <f t="shared" si="36"/>
        <v>7732347.624</v>
      </c>
      <c r="S39" s="160">
        <f t="shared" si="36"/>
        <v>11539737.64</v>
      </c>
      <c r="T39" s="160">
        <f t="shared" si="36"/>
        <v>12776579.99</v>
      </c>
      <c r="U39" s="160">
        <f t="shared" si="36"/>
        <v>15594394.11</v>
      </c>
      <c r="V39" s="160">
        <f t="shared" si="36"/>
        <v>17908512.15</v>
      </c>
      <c r="W39" s="160">
        <f t="shared" si="36"/>
        <v>18931377.04</v>
      </c>
      <c r="X39" s="160">
        <f t="shared" si="36"/>
        <v>23110378.5</v>
      </c>
      <c r="Y39" s="160">
        <f t="shared" si="36"/>
        <v>23414607.8</v>
      </c>
      <c r="Z39" s="160">
        <f t="shared" si="36"/>
        <v>26026117.58</v>
      </c>
      <c r="AA39" s="160">
        <f t="shared" si="16"/>
        <v>174018407.5</v>
      </c>
      <c r="AB39" s="160">
        <f t="shared" ref="AB39:AM39" si="37">AB8-AB38</f>
        <v>20549477.86</v>
      </c>
      <c r="AC39" s="160">
        <f t="shared" si="37"/>
        <v>16122380.57</v>
      </c>
      <c r="AD39" s="160">
        <f t="shared" si="37"/>
        <v>20608623.95</v>
      </c>
      <c r="AE39" s="160">
        <f t="shared" si="37"/>
        <v>19153627.94</v>
      </c>
      <c r="AF39" s="160">
        <f t="shared" si="37"/>
        <v>20670159.54</v>
      </c>
      <c r="AG39" s="160">
        <f t="shared" si="37"/>
        <v>19216394.24</v>
      </c>
      <c r="AH39" s="160">
        <f t="shared" si="37"/>
        <v>20734181.17</v>
      </c>
      <c r="AI39" s="160">
        <f t="shared" si="37"/>
        <v>20767155.48</v>
      </c>
      <c r="AJ39" s="160">
        <f t="shared" si="37"/>
        <v>19315330.1</v>
      </c>
      <c r="AK39" s="160">
        <f t="shared" si="37"/>
        <v>20835095.75</v>
      </c>
      <c r="AL39" s="160">
        <f t="shared" si="37"/>
        <v>19384629.18</v>
      </c>
      <c r="AM39" s="160">
        <f t="shared" si="37"/>
        <v>20905780.81</v>
      </c>
      <c r="AN39" s="160">
        <f t="shared" si="17"/>
        <v>238262836.6</v>
      </c>
    </row>
    <row r="40" ht="26.25" customHeight="1">
      <c r="A40" s="171" t="s">
        <v>196</v>
      </c>
      <c r="B40" s="174">
        <f t="shared" ref="B40:M40" si="38">IF(B39&gt;0,B39*0.35,0)</f>
        <v>428202.7543</v>
      </c>
      <c r="C40" s="174">
        <f t="shared" si="38"/>
        <v>0</v>
      </c>
      <c r="D40" s="174">
        <f t="shared" si="38"/>
        <v>454418.0855</v>
      </c>
      <c r="E40" s="174">
        <f t="shared" si="38"/>
        <v>0</v>
      </c>
      <c r="F40" s="174">
        <f t="shared" si="38"/>
        <v>465615.5622</v>
      </c>
      <c r="G40" s="174">
        <f t="shared" si="38"/>
        <v>860000.7279</v>
      </c>
      <c r="H40" s="174">
        <f t="shared" si="38"/>
        <v>1480582.717</v>
      </c>
      <c r="I40" s="174">
        <f t="shared" si="38"/>
        <v>1888162.491</v>
      </c>
      <c r="J40" s="174">
        <f t="shared" si="38"/>
        <v>1850224.257</v>
      </c>
      <c r="K40" s="174">
        <f t="shared" si="38"/>
        <v>2503528.416</v>
      </c>
      <c r="L40" s="174">
        <f t="shared" si="38"/>
        <v>2252742</v>
      </c>
      <c r="M40" s="174">
        <f t="shared" si="38"/>
        <v>2518814.912</v>
      </c>
      <c r="N40" s="169">
        <f t="shared" si="15"/>
        <v>14702291.92</v>
      </c>
      <c r="O40" s="174">
        <f t="shared" ref="O40:Z40" si="39">IF(O39&gt;0,O39*0.35,0)</f>
        <v>2003565.087</v>
      </c>
      <c r="P40" s="174">
        <f t="shared" si="39"/>
        <v>1320498.935</v>
      </c>
      <c r="Q40" s="174">
        <f t="shared" si="39"/>
        <v>2620460.261</v>
      </c>
      <c r="R40" s="174">
        <f t="shared" si="39"/>
        <v>2706321.668</v>
      </c>
      <c r="S40" s="174">
        <f t="shared" si="39"/>
        <v>4038908.174</v>
      </c>
      <c r="T40" s="174">
        <f t="shared" si="39"/>
        <v>4471802.997</v>
      </c>
      <c r="U40" s="174">
        <f t="shared" si="39"/>
        <v>5458037.94</v>
      </c>
      <c r="V40" s="174">
        <f t="shared" si="39"/>
        <v>6267979.253</v>
      </c>
      <c r="W40" s="174">
        <f t="shared" si="39"/>
        <v>6625981.965</v>
      </c>
      <c r="X40" s="174">
        <f t="shared" si="39"/>
        <v>8088632.475</v>
      </c>
      <c r="Y40" s="174">
        <f t="shared" si="39"/>
        <v>8195112.731</v>
      </c>
      <c r="Z40" s="174">
        <f t="shared" si="39"/>
        <v>9109141.152</v>
      </c>
      <c r="AA40" s="169">
        <f t="shared" si="16"/>
        <v>60906442.64</v>
      </c>
      <c r="AB40" s="174">
        <f t="shared" ref="AB40:AM40" si="40">IF(AB39&gt;0,AB39*0.35,0)</f>
        <v>7192317.249</v>
      </c>
      <c r="AC40" s="174">
        <f t="shared" si="40"/>
        <v>5642833.199</v>
      </c>
      <c r="AD40" s="174">
        <f t="shared" si="40"/>
        <v>7213018.381</v>
      </c>
      <c r="AE40" s="174">
        <f t="shared" si="40"/>
        <v>6703769.778</v>
      </c>
      <c r="AF40" s="174">
        <f t="shared" si="40"/>
        <v>7234555.839</v>
      </c>
      <c r="AG40" s="174">
        <f t="shared" si="40"/>
        <v>6725737.985</v>
      </c>
      <c r="AH40" s="174">
        <f t="shared" si="40"/>
        <v>7256963.411</v>
      </c>
      <c r="AI40" s="174">
        <f t="shared" si="40"/>
        <v>7268504.419</v>
      </c>
      <c r="AJ40" s="174">
        <f t="shared" si="40"/>
        <v>6760365.536</v>
      </c>
      <c r="AK40" s="174">
        <f t="shared" si="40"/>
        <v>7292283.513</v>
      </c>
      <c r="AL40" s="174">
        <f t="shared" si="40"/>
        <v>6784620.212</v>
      </c>
      <c r="AM40" s="174">
        <f t="shared" si="40"/>
        <v>7317023.282</v>
      </c>
      <c r="AN40" s="169">
        <f t="shared" si="17"/>
        <v>83391992.8</v>
      </c>
    </row>
    <row r="41" ht="26.25" customHeight="1">
      <c r="A41" s="168" t="s">
        <v>197</v>
      </c>
      <c r="B41" s="169">
        <f t="shared" ref="B41:M41" si="41">B39-B40</f>
        <v>795233.6866</v>
      </c>
      <c r="C41" s="169">
        <f t="shared" si="41"/>
        <v>-676225.239</v>
      </c>
      <c r="D41" s="169">
        <f t="shared" si="41"/>
        <v>843919.3017</v>
      </c>
      <c r="E41" s="169">
        <f t="shared" si="41"/>
        <v>-349716.2833</v>
      </c>
      <c r="F41" s="169">
        <f t="shared" si="41"/>
        <v>864714.6154</v>
      </c>
      <c r="G41" s="169">
        <f t="shared" si="41"/>
        <v>1597144.209</v>
      </c>
      <c r="H41" s="169">
        <f t="shared" si="41"/>
        <v>2749653.618</v>
      </c>
      <c r="I41" s="169">
        <f t="shared" si="41"/>
        <v>3506587.484</v>
      </c>
      <c r="J41" s="169">
        <f t="shared" si="41"/>
        <v>3436130.763</v>
      </c>
      <c r="K41" s="169">
        <f t="shared" si="41"/>
        <v>4649409.916</v>
      </c>
      <c r="L41" s="169">
        <f t="shared" si="41"/>
        <v>4183663.714</v>
      </c>
      <c r="M41" s="169">
        <f t="shared" si="41"/>
        <v>4677799.121</v>
      </c>
      <c r="N41" s="169">
        <f t="shared" si="15"/>
        <v>26278314.91</v>
      </c>
      <c r="O41" s="169">
        <f t="shared" ref="O41:Z41" si="42">O39-O40</f>
        <v>3720906.59</v>
      </c>
      <c r="P41" s="169">
        <f t="shared" si="42"/>
        <v>2452355.166</v>
      </c>
      <c r="Q41" s="169">
        <f t="shared" si="42"/>
        <v>4866569.056</v>
      </c>
      <c r="R41" s="169">
        <f t="shared" si="42"/>
        <v>5026025.955</v>
      </c>
      <c r="S41" s="169">
        <f t="shared" si="42"/>
        <v>7500829.467</v>
      </c>
      <c r="T41" s="169">
        <f t="shared" si="42"/>
        <v>8304776.995</v>
      </c>
      <c r="U41" s="169">
        <f t="shared" si="42"/>
        <v>10136356.17</v>
      </c>
      <c r="V41" s="169">
        <f t="shared" si="42"/>
        <v>11640532.9</v>
      </c>
      <c r="W41" s="169">
        <f t="shared" si="42"/>
        <v>12305395.08</v>
      </c>
      <c r="X41" s="169">
        <f t="shared" si="42"/>
        <v>15021746.02</v>
      </c>
      <c r="Y41" s="169">
        <f t="shared" si="42"/>
        <v>15219495.07</v>
      </c>
      <c r="Z41" s="169">
        <f t="shared" si="42"/>
        <v>16916976.43</v>
      </c>
      <c r="AA41" s="169">
        <f t="shared" si="16"/>
        <v>113111964.9</v>
      </c>
      <c r="AB41" s="169">
        <f t="shared" ref="AB41:AM41" si="43">AB39-AB40</f>
        <v>13357160.61</v>
      </c>
      <c r="AC41" s="169">
        <f t="shared" si="43"/>
        <v>10479547.37</v>
      </c>
      <c r="AD41" s="169">
        <f t="shared" si="43"/>
        <v>13395605.57</v>
      </c>
      <c r="AE41" s="169">
        <f t="shared" si="43"/>
        <v>12449858.16</v>
      </c>
      <c r="AF41" s="169">
        <f t="shared" si="43"/>
        <v>13435603.7</v>
      </c>
      <c r="AG41" s="169">
        <f t="shared" si="43"/>
        <v>12490656.26</v>
      </c>
      <c r="AH41" s="169">
        <f t="shared" si="43"/>
        <v>13477217.76</v>
      </c>
      <c r="AI41" s="169">
        <f t="shared" si="43"/>
        <v>13498651.06</v>
      </c>
      <c r="AJ41" s="169">
        <f t="shared" si="43"/>
        <v>12554964.57</v>
      </c>
      <c r="AK41" s="169">
        <f t="shared" si="43"/>
        <v>13542812.24</v>
      </c>
      <c r="AL41" s="169">
        <f t="shared" si="43"/>
        <v>12600008.96</v>
      </c>
      <c r="AM41" s="169">
        <f t="shared" si="43"/>
        <v>13588757.52</v>
      </c>
      <c r="AN41" s="169">
        <f t="shared" si="17"/>
        <v>154870843.8</v>
      </c>
    </row>
    <row r="42" ht="26.25" customHeight="1">
      <c r="A42" s="171" t="s">
        <v>198</v>
      </c>
      <c r="B42" s="175"/>
      <c r="C42" s="176"/>
      <c r="D42" s="176"/>
      <c r="E42" s="176"/>
      <c r="F42" s="176"/>
      <c r="G42" s="176"/>
      <c r="H42" s="177">
        <v>4000000.0</v>
      </c>
      <c r="I42" s="177">
        <v>4000000.0</v>
      </c>
      <c r="J42" s="177">
        <v>4000000.0</v>
      </c>
      <c r="K42" s="177">
        <v>4000000.0</v>
      </c>
      <c r="L42" s="178">
        <v>5000000.0</v>
      </c>
      <c r="M42" s="179">
        <v>5000000.0</v>
      </c>
      <c r="N42" s="160">
        <f t="shared" si="15"/>
        <v>26000000</v>
      </c>
      <c r="O42" s="180">
        <v>3000000.0</v>
      </c>
      <c r="P42" s="177">
        <v>3000000.0</v>
      </c>
      <c r="Q42" s="177">
        <v>5000000.0</v>
      </c>
      <c r="R42" s="177">
        <v>5000000.0</v>
      </c>
      <c r="S42" s="177">
        <v>7000000.0</v>
      </c>
      <c r="T42" s="177">
        <v>9000000.0</v>
      </c>
      <c r="U42" s="177">
        <v>1.0E7</v>
      </c>
      <c r="V42" s="177">
        <v>1.1E7</v>
      </c>
      <c r="W42" s="177">
        <v>1.3E7</v>
      </c>
      <c r="X42" s="177">
        <v>1.5E7</v>
      </c>
      <c r="Y42" s="177">
        <v>1.5E7</v>
      </c>
      <c r="Z42" s="177">
        <v>1.7E7</v>
      </c>
      <c r="AA42" s="160">
        <f t="shared" si="16"/>
        <v>113000000</v>
      </c>
      <c r="AB42" s="180">
        <v>1.1E7</v>
      </c>
      <c r="AC42" s="180">
        <v>1.2E7</v>
      </c>
      <c r="AD42" s="180">
        <v>1.4E7</v>
      </c>
      <c r="AE42" s="180">
        <v>1.3E7</v>
      </c>
      <c r="AF42" s="180">
        <v>1.3E7</v>
      </c>
      <c r="AG42" s="180">
        <v>1.2E7</v>
      </c>
      <c r="AH42" s="180">
        <v>1.4E7</v>
      </c>
      <c r="AI42" s="180">
        <v>1.3E7</v>
      </c>
      <c r="AJ42" s="180">
        <v>1.3E7</v>
      </c>
      <c r="AK42" s="180">
        <v>1.4E7</v>
      </c>
      <c r="AL42" s="180">
        <v>1.2E7</v>
      </c>
      <c r="AM42" s="180">
        <v>1.4E7</v>
      </c>
      <c r="AN42" s="160">
        <f t="shared" si="17"/>
        <v>155000000</v>
      </c>
    </row>
    <row r="43" ht="26.25" customHeight="1">
      <c r="A43" s="168" t="s">
        <v>199</v>
      </c>
      <c r="B43" s="169">
        <f t="shared" ref="B43:M43" si="44">B41-B42</f>
        <v>795233.6866</v>
      </c>
      <c r="C43" s="169">
        <f t="shared" si="44"/>
        <v>-676225.239</v>
      </c>
      <c r="D43" s="169">
        <f t="shared" si="44"/>
        <v>843919.3017</v>
      </c>
      <c r="E43" s="169">
        <f t="shared" si="44"/>
        <v>-349716.2833</v>
      </c>
      <c r="F43" s="169">
        <f t="shared" si="44"/>
        <v>864714.6154</v>
      </c>
      <c r="G43" s="169">
        <f t="shared" si="44"/>
        <v>1597144.209</v>
      </c>
      <c r="H43" s="169">
        <f t="shared" si="44"/>
        <v>-1250346.382</v>
      </c>
      <c r="I43" s="169">
        <f t="shared" si="44"/>
        <v>-493412.5162</v>
      </c>
      <c r="J43" s="169">
        <f t="shared" si="44"/>
        <v>-563869.2368</v>
      </c>
      <c r="K43" s="169">
        <f t="shared" si="44"/>
        <v>649409.9162</v>
      </c>
      <c r="L43" s="169">
        <f t="shared" si="44"/>
        <v>-816336.2861</v>
      </c>
      <c r="M43" s="169">
        <f t="shared" si="44"/>
        <v>-322200.8786</v>
      </c>
      <c r="N43" s="169">
        <f t="shared" si="15"/>
        <v>278314.9062</v>
      </c>
      <c r="O43" s="169">
        <f t="shared" ref="O43:Z43" si="45">O41-O42</f>
        <v>720906.5898</v>
      </c>
      <c r="P43" s="169">
        <f t="shared" si="45"/>
        <v>-547644.8342</v>
      </c>
      <c r="Q43" s="169">
        <f t="shared" si="45"/>
        <v>-133430.9439</v>
      </c>
      <c r="R43" s="169">
        <f t="shared" si="45"/>
        <v>26025.95544</v>
      </c>
      <c r="S43" s="169">
        <f t="shared" si="45"/>
        <v>500829.4666</v>
      </c>
      <c r="T43" s="169">
        <f t="shared" si="45"/>
        <v>-695223.005</v>
      </c>
      <c r="U43" s="169">
        <f t="shared" si="45"/>
        <v>136356.1737</v>
      </c>
      <c r="V43" s="169">
        <f t="shared" si="45"/>
        <v>640532.8982</v>
      </c>
      <c r="W43" s="169">
        <f t="shared" si="45"/>
        <v>-694604.9218</v>
      </c>
      <c r="X43" s="169">
        <f t="shared" si="45"/>
        <v>21746.02464</v>
      </c>
      <c r="Y43" s="169">
        <f t="shared" si="45"/>
        <v>219495.0726</v>
      </c>
      <c r="Z43" s="169">
        <f t="shared" si="45"/>
        <v>-83023.57448</v>
      </c>
      <c r="AA43" s="169">
        <f t="shared" si="16"/>
        <v>111964.9014</v>
      </c>
      <c r="AB43" s="169">
        <f t="shared" ref="AB43:AM43" si="46">AB41-AB42</f>
        <v>2357160.606</v>
      </c>
      <c r="AC43" s="169">
        <f t="shared" si="46"/>
        <v>-1520452.63</v>
      </c>
      <c r="AD43" s="169">
        <f t="shared" si="46"/>
        <v>-604394.4344</v>
      </c>
      <c r="AE43" s="169">
        <f t="shared" si="46"/>
        <v>-550141.8417</v>
      </c>
      <c r="AF43" s="169">
        <f t="shared" si="46"/>
        <v>435603.7017</v>
      </c>
      <c r="AG43" s="169">
        <f t="shared" si="46"/>
        <v>490656.2571</v>
      </c>
      <c r="AH43" s="169">
        <f t="shared" si="46"/>
        <v>-522782.2375</v>
      </c>
      <c r="AI43" s="169">
        <f t="shared" si="46"/>
        <v>498651.064</v>
      </c>
      <c r="AJ43" s="169">
        <f t="shared" si="46"/>
        <v>-445035.4334</v>
      </c>
      <c r="AK43" s="169">
        <f t="shared" si="46"/>
        <v>-457187.7618</v>
      </c>
      <c r="AL43" s="169">
        <f t="shared" si="46"/>
        <v>600008.9644</v>
      </c>
      <c r="AM43" s="169">
        <f t="shared" si="46"/>
        <v>-411242.4761</v>
      </c>
      <c r="AN43" s="169">
        <f t="shared" si="17"/>
        <v>-129156.222</v>
      </c>
    </row>
    <row r="44" ht="26.25" customHeight="1">
      <c r="A44" s="168" t="s">
        <v>200</v>
      </c>
      <c r="B44" s="181">
        <f>B43</f>
        <v>795233.6866</v>
      </c>
      <c r="C44" s="181">
        <f t="shared" ref="C44:M44" si="47">B44+C43</f>
        <v>119008.4476</v>
      </c>
      <c r="D44" s="181">
        <f t="shared" si="47"/>
        <v>962927.7492</v>
      </c>
      <c r="E44" s="182">
        <f t="shared" si="47"/>
        <v>613211.4659</v>
      </c>
      <c r="F44" s="182">
        <f t="shared" si="47"/>
        <v>1477926.081</v>
      </c>
      <c r="G44" s="182">
        <f t="shared" si="47"/>
        <v>3075070.29</v>
      </c>
      <c r="H44" s="182">
        <f t="shared" si="47"/>
        <v>1824723.908</v>
      </c>
      <c r="I44" s="169">
        <f t="shared" si="47"/>
        <v>1331311.392</v>
      </c>
      <c r="J44" s="169">
        <f t="shared" si="47"/>
        <v>767442.1547</v>
      </c>
      <c r="K44" s="169">
        <f t="shared" si="47"/>
        <v>1416852.071</v>
      </c>
      <c r="L44" s="169">
        <f t="shared" si="47"/>
        <v>600515.7847</v>
      </c>
      <c r="M44" s="169">
        <f t="shared" si="47"/>
        <v>278314.9062</v>
      </c>
      <c r="N44" s="169"/>
      <c r="O44" s="169">
        <f>M44+O43</f>
        <v>999221.4959</v>
      </c>
      <c r="P44" s="169">
        <f t="shared" ref="P44:Z44" si="48">O44+P43</f>
        <v>451576.6617</v>
      </c>
      <c r="Q44" s="169">
        <f t="shared" si="48"/>
        <v>318145.7178</v>
      </c>
      <c r="R44" s="169">
        <f t="shared" si="48"/>
        <v>344171.6732</v>
      </c>
      <c r="S44" s="169">
        <f t="shared" si="48"/>
        <v>845001.1398</v>
      </c>
      <c r="T44" s="169">
        <f t="shared" si="48"/>
        <v>149778.1348</v>
      </c>
      <c r="U44" s="169">
        <f t="shared" si="48"/>
        <v>286134.3085</v>
      </c>
      <c r="V44" s="169">
        <f t="shared" si="48"/>
        <v>926667.2067</v>
      </c>
      <c r="W44" s="169">
        <f t="shared" si="48"/>
        <v>232062.2848</v>
      </c>
      <c r="X44" s="169">
        <f t="shared" si="48"/>
        <v>253808.3095</v>
      </c>
      <c r="Y44" s="169">
        <f t="shared" si="48"/>
        <v>473303.3821</v>
      </c>
      <c r="Z44" s="169">
        <f t="shared" si="48"/>
        <v>390279.8076</v>
      </c>
      <c r="AA44" s="169"/>
      <c r="AB44" s="169">
        <f>Z44+AB43</f>
        <v>2747440.413</v>
      </c>
      <c r="AC44" s="169">
        <f t="shared" ref="AC44:AM44" si="49">AB44+AC43</f>
        <v>1226987.783</v>
      </c>
      <c r="AD44" s="169">
        <f t="shared" si="49"/>
        <v>622593.3487</v>
      </c>
      <c r="AE44" s="169">
        <f t="shared" si="49"/>
        <v>72451.50701</v>
      </c>
      <c r="AF44" s="169">
        <f t="shared" si="49"/>
        <v>508055.2087</v>
      </c>
      <c r="AG44" s="169">
        <f t="shared" si="49"/>
        <v>998711.4658</v>
      </c>
      <c r="AH44" s="169">
        <f t="shared" si="49"/>
        <v>475929.2284</v>
      </c>
      <c r="AI44" s="169">
        <f t="shared" si="49"/>
        <v>974580.2924</v>
      </c>
      <c r="AJ44" s="169">
        <f t="shared" si="49"/>
        <v>529544.859</v>
      </c>
      <c r="AK44" s="169">
        <f t="shared" si="49"/>
        <v>72357.09723</v>
      </c>
      <c r="AL44" s="169">
        <f t="shared" si="49"/>
        <v>672366.0616</v>
      </c>
      <c r="AM44" s="169">
        <f t="shared" si="49"/>
        <v>261123.5856</v>
      </c>
      <c r="AN44" s="169"/>
    </row>
    <row r="45" ht="26.25" customHeight="1">
      <c r="A45" s="1"/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83"/>
      <c r="AJ45" s="183"/>
      <c r="AK45" s="183"/>
      <c r="AL45" s="183"/>
      <c r="AM45" s="183"/>
      <c r="AN45" s="183"/>
    </row>
    <row r="46" ht="101.25" customHeight="1">
      <c r="A46" s="184" t="s">
        <v>201</v>
      </c>
      <c r="B46" s="185">
        <v>2.31599276E7</v>
      </c>
      <c r="C46" s="148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</row>
    <row r="47" ht="26.25" customHeight="1">
      <c r="A47" s="1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</row>
    <row r="48" ht="26.25" customHeight="1">
      <c r="A48" s="1"/>
      <c r="B48" s="148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</row>
    <row r="49" ht="26.25" customHeight="1">
      <c r="A49" s="1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</row>
    <row r="50" ht="26.25" customHeight="1">
      <c r="A50" s="1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</row>
    <row r="51" ht="26.25" customHeight="1">
      <c r="A51" s="1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</row>
    <row r="52" ht="26.25" customHeight="1">
      <c r="A52" s="1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</row>
    <row r="53" ht="26.25" customHeight="1">
      <c r="A53" s="1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</row>
    <row r="54" ht="26.25" customHeight="1">
      <c r="A54" s="1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</row>
    <row r="55" ht="26.25" customHeight="1">
      <c r="A55" s="1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</row>
    <row r="56" ht="26.25" customHeight="1">
      <c r="A56" s="1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</row>
    <row r="57" ht="26.25" customHeight="1">
      <c r="A57" s="1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</row>
    <row r="58" ht="26.25" customHeight="1">
      <c r="A58" s="1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</row>
    <row r="59" ht="26.25" customHeight="1">
      <c r="A59" s="1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</row>
    <row r="60" ht="26.25" customHeight="1">
      <c r="A60" s="1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</row>
    <row r="61" ht="26.25" customHeight="1">
      <c r="A61" s="1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</row>
    <row r="62" ht="26.25" customHeight="1">
      <c r="A62" s="1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</row>
    <row r="63" ht="26.25" customHeight="1">
      <c r="A63" s="1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</row>
    <row r="64" ht="26.25" customHeight="1">
      <c r="A64" s="1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</row>
    <row r="65" ht="26.25" customHeight="1">
      <c r="A65" s="1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</row>
    <row r="66" ht="26.25" customHeight="1">
      <c r="A66" s="1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</row>
    <row r="67" ht="26.25" customHeight="1">
      <c r="A67" s="1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</row>
    <row r="68" ht="26.25" customHeight="1">
      <c r="A68" s="1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</row>
    <row r="69" ht="26.25" customHeight="1">
      <c r="A69" s="1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</row>
    <row r="70" ht="26.25" customHeight="1">
      <c r="A70" s="1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</row>
    <row r="71" ht="26.25" customHeight="1">
      <c r="A71" s="1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</row>
    <row r="72" ht="26.25" customHeight="1">
      <c r="A72" s="1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</row>
    <row r="73" ht="26.25" customHeight="1">
      <c r="A73" s="1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</row>
    <row r="74" ht="26.25" customHeight="1">
      <c r="A74" s="1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</row>
    <row r="75" ht="26.25" customHeight="1">
      <c r="A75" s="1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</row>
    <row r="76" ht="26.25" customHeight="1">
      <c r="A76" s="1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</row>
    <row r="77" ht="26.25" customHeight="1">
      <c r="A77" s="1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</row>
    <row r="78" ht="26.25" customHeight="1">
      <c r="A78" s="1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</row>
    <row r="79" ht="26.25" customHeight="1">
      <c r="A79" s="1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</row>
    <row r="80" ht="26.25" customHeight="1">
      <c r="A80" s="1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</row>
    <row r="81" ht="26.25" customHeight="1">
      <c r="A81" s="1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</row>
    <row r="82" ht="26.25" customHeight="1">
      <c r="A82" s="1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</row>
    <row r="83" ht="26.25" customHeight="1">
      <c r="A83" s="1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</row>
    <row r="84" ht="26.25" customHeight="1">
      <c r="A84" s="1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</row>
    <row r="85" ht="26.25" customHeight="1">
      <c r="A85" s="1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</row>
    <row r="86" ht="26.25" customHeight="1">
      <c r="A86" s="1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</row>
    <row r="87" ht="26.25" customHeight="1">
      <c r="A87" s="1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</row>
    <row r="88" ht="26.25" customHeight="1">
      <c r="A88" s="1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</row>
    <row r="89" ht="26.25" customHeight="1">
      <c r="A89" s="1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</row>
    <row r="90" ht="26.25" customHeight="1">
      <c r="A90" s="1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</row>
    <row r="91" ht="26.25" customHeight="1">
      <c r="A91" s="1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</row>
    <row r="92" ht="26.25" customHeight="1">
      <c r="A92" s="1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</row>
    <row r="93" ht="26.25" customHeight="1">
      <c r="A93" s="1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</row>
    <row r="94" ht="26.25" customHeight="1">
      <c r="A94" s="1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</row>
    <row r="95" ht="26.25" customHeight="1">
      <c r="A95" s="1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</row>
    <row r="96" ht="26.25" customHeight="1">
      <c r="A96" s="1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</row>
    <row r="97" ht="26.25" customHeight="1">
      <c r="A97" s="1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</row>
    <row r="98" ht="26.25" customHeight="1">
      <c r="A98" s="1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</row>
    <row r="99" ht="26.25" customHeight="1">
      <c r="A99" s="1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</row>
    <row r="100" ht="26.25" customHeight="1">
      <c r="A100" s="1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</row>
    <row r="101" ht="26.25" customHeight="1">
      <c r="A101" s="1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</row>
    <row r="102" ht="26.25" customHeight="1">
      <c r="A102" s="1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</row>
    <row r="103" ht="26.25" customHeight="1">
      <c r="A103" s="1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</row>
    <row r="104" ht="26.25" customHeight="1">
      <c r="A104" s="1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</row>
    <row r="105" ht="26.25" customHeight="1">
      <c r="A105" s="1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</row>
    <row r="106" ht="26.25" customHeight="1">
      <c r="A106" s="1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</row>
    <row r="107" ht="26.25" customHeight="1">
      <c r="A107" s="1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</row>
    <row r="108" ht="26.25" customHeight="1">
      <c r="A108" s="1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</row>
    <row r="109" ht="26.25" customHeight="1">
      <c r="A109" s="1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</row>
    <row r="110" ht="26.25" customHeight="1">
      <c r="A110" s="1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</row>
    <row r="111" ht="26.25" customHeight="1">
      <c r="A111" s="1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</row>
    <row r="112" ht="26.25" customHeight="1">
      <c r="A112" s="1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</row>
    <row r="113" ht="26.25" customHeight="1">
      <c r="A113" s="1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</row>
    <row r="114" ht="26.25" customHeight="1">
      <c r="A114" s="1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</row>
    <row r="115" ht="26.25" customHeight="1">
      <c r="A115" s="1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</row>
    <row r="116" ht="26.25" customHeight="1">
      <c r="A116" s="1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</row>
    <row r="117" ht="26.25" customHeight="1">
      <c r="A117" s="1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</row>
    <row r="118" ht="26.25" customHeight="1">
      <c r="A118" s="1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</row>
    <row r="119" ht="26.25" customHeight="1">
      <c r="A119" s="1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</row>
    <row r="120" ht="26.25" customHeight="1">
      <c r="A120" s="1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</row>
    <row r="121" ht="26.25" customHeight="1">
      <c r="A121" s="1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</row>
    <row r="122" ht="26.25" customHeight="1">
      <c r="A122" s="1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</row>
    <row r="123" ht="26.25" customHeight="1">
      <c r="A123" s="1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</row>
    <row r="124" ht="26.25" customHeight="1">
      <c r="A124" s="1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</row>
    <row r="125" ht="26.25" customHeight="1">
      <c r="A125" s="1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</row>
    <row r="126" ht="26.25" customHeight="1">
      <c r="A126" s="1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</row>
    <row r="127" ht="26.25" customHeight="1">
      <c r="A127" s="1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</row>
    <row r="128" ht="26.25" customHeight="1">
      <c r="A128" s="1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</row>
    <row r="129" ht="26.25" customHeight="1">
      <c r="A129" s="1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</row>
    <row r="130" ht="26.25" customHeight="1">
      <c r="A130" s="1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</row>
    <row r="131" ht="26.25" customHeight="1">
      <c r="A131" s="1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</row>
    <row r="132" ht="26.25" customHeight="1">
      <c r="A132" s="1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</row>
    <row r="133" ht="26.25" customHeight="1">
      <c r="A133" s="1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</row>
    <row r="134" ht="26.25" customHeight="1">
      <c r="A134" s="1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</row>
    <row r="135" ht="26.25" customHeight="1">
      <c r="A135" s="1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</row>
    <row r="136" ht="26.25" customHeight="1">
      <c r="A136" s="1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</row>
    <row r="137" ht="26.25" customHeight="1">
      <c r="A137" s="1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</row>
    <row r="138" ht="26.25" customHeight="1">
      <c r="A138" s="1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</row>
    <row r="139" ht="26.25" customHeight="1">
      <c r="A139" s="1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</row>
    <row r="140" ht="26.25" customHeight="1">
      <c r="A140" s="1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</row>
    <row r="141" ht="26.25" customHeight="1">
      <c r="A141" s="1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</row>
    <row r="142" ht="26.25" customHeight="1">
      <c r="A142" s="1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</row>
    <row r="143" ht="26.25" customHeight="1">
      <c r="A143" s="1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</row>
    <row r="144" ht="26.25" customHeight="1">
      <c r="A144" s="1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</row>
    <row r="145" ht="26.25" customHeight="1">
      <c r="A145" s="1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</row>
    <row r="146" ht="26.25" customHeight="1">
      <c r="A146" s="1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</row>
    <row r="147" ht="26.25" customHeight="1">
      <c r="A147" s="1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</row>
    <row r="148" ht="26.25" customHeight="1">
      <c r="A148" s="1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</row>
    <row r="149" ht="26.25" customHeight="1">
      <c r="A149" s="1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</row>
    <row r="150" ht="26.25" customHeight="1">
      <c r="A150" s="1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</row>
    <row r="151" ht="26.25" customHeight="1">
      <c r="A151" s="1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</row>
    <row r="152" ht="26.25" customHeight="1">
      <c r="A152" s="1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</row>
    <row r="153" ht="26.25" customHeight="1">
      <c r="A153" s="1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</row>
    <row r="154" ht="26.25" customHeight="1">
      <c r="A154" s="1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</row>
    <row r="155" ht="26.25" customHeight="1">
      <c r="A155" s="1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</row>
    <row r="156" ht="26.25" customHeight="1">
      <c r="A156" s="1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</row>
    <row r="157" ht="26.25" customHeight="1">
      <c r="A157" s="1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</row>
    <row r="158" ht="26.25" customHeight="1">
      <c r="A158" s="1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</row>
    <row r="159" ht="26.25" customHeight="1">
      <c r="A159" s="1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</row>
    <row r="160" ht="26.25" customHeight="1">
      <c r="A160" s="1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</row>
    <row r="161" ht="26.25" customHeight="1">
      <c r="A161" s="1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</row>
    <row r="162" ht="26.25" customHeight="1">
      <c r="A162" s="1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</row>
    <row r="163" ht="26.25" customHeight="1">
      <c r="A163" s="1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</row>
    <row r="164" ht="26.25" customHeight="1">
      <c r="A164" s="1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</row>
    <row r="165" ht="26.25" customHeight="1">
      <c r="A165" s="1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</row>
    <row r="166" ht="26.25" customHeight="1">
      <c r="A166" s="1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</row>
    <row r="167" ht="26.25" customHeight="1">
      <c r="A167" s="1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</row>
    <row r="168" ht="26.25" customHeight="1">
      <c r="A168" s="1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</row>
    <row r="169" ht="26.25" customHeight="1">
      <c r="A169" s="1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</row>
    <row r="170" ht="26.25" customHeight="1">
      <c r="A170" s="1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</row>
    <row r="171" ht="26.25" customHeight="1">
      <c r="A171" s="1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</row>
    <row r="172" ht="26.25" customHeight="1">
      <c r="A172" s="1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</row>
    <row r="173" ht="26.25" customHeight="1">
      <c r="A173" s="1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</row>
    <row r="174" ht="26.25" customHeight="1">
      <c r="A174" s="1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</row>
    <row r="175" ht="26.25" customHeight="1">
      <c r="A175" s="1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</row>
    <row r="176" ht="26.25" customHeight="1">
      <c r="A176" s="1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</row>
    <row r="177" ht="26.25" customHeight="1">
      <c r="A177" s="1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</row>
    <row r="178" ht="26.25" customHeight="1">
      <c r="A178" s="1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</row>
    <row r="179" ht="26.25" customHeight="1">
      <c r="A179" s="1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</row>
    <row r="180" ht="26.25" customHeight="1">
      <c r="A180" s="1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</row>
    <row r="181" ht="26.25" customHeight="1">
      <c r="A181" s="1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</row>
    <row r="182" ht="26.25" customHeight="1">
      <c r="A182" s="1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</row>
    <row r="183" ht="26.25" customHeight="1">
      <c r="A183" s="1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</row>
    <row r="184" ht="26.25" customHeight="1">
      <c r="A184" s="1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</row>
    <row r="185" ht="26.25" customHeight="1">
      <c r="A185" s="1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</row>
    <row r="186" ht="26.25" customHeight="1">
      <c r="A186" s="1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</row>
    <row r="187" ht="26.25" customHeight="1">
      <c r="A187" s="1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</row>
    <row r="188" ht="26.25" customHeight="1">
      <c r="A188" s="1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</row>
    <row r="189" ht="26.25" customHeight="1">
      <c r="A189" s="1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</row>
    <row r="190" ht="26.25" customHeight="1">
      <c r="A190" s="1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</row>
    <row r="191" ht="26.25" customHeight="1">
      <c r="A191" s="1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</row>
    <row r="192" ht="26.25" customHeight="1">
      <c r="A192" s="1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</row>
    <row r="193" ht="26.25" customHeight="1">
      <c r="A193" s="1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</row>
    <row r="194" ht="26.25" customHeight="1">
      <c r="A194" s="1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</row>
    <row r="195" ht="26.25" customHeight="1">
      <c r="A195" s="1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</row>
    <row r="196" ht="26.25" customHeight="1">
      <c r="A196" s="1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</row>
    <row r="197" ht="26.25" customHeight="1">
      <c r="A197" s="1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</row>
    <row r="198" ht="26.25" customHeight="1">
      <c r="A198" s="1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</row>
    <row r="199" ht="26.25" customHeight="1">
      <c r="A199" s="1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</row>
    <row r="200" ht="26.25" customHeight="1">
      <c r="A200" s="1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</row>
    <row r="201" ht="26.25" customHeight="1">
      <c r="A201" s="1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</row>
    <row r="202" ht="26.25" customHeight="1">
      <c r="A202" s="1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</row>
    <row r="203" ht="26.25" customHeight="1">
      <c r="A203" s="1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</row>
    <row r="204" ht="26.25" customHeight="1">
      <c r="A204" s="1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</row>
    <row r="205" ht="26.25" customHeight="1">
      <c r="A205" s="1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</row>
    <row r="206" ht="26.25" customHeight="1">
      <c r="A206" s="1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</row>
    <row r="207" ht="26.25" customHeight="1">
      <c r="A207" s="1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</row>
    <row r="208" ht="26.25" customHeight="1">
      <c r="A208" s="1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</row>
    <row r="209" ht="26.25" customHeight="1">
      <c r="A209" s="1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</row>
    <row r="210" ht="26.25" customHeight="1">
      <c r="A210" s="1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</row>
    <row r="211" ht="26.25" customHeight="1">
      <c r="A211" s="1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</row>
    <row r="212" ht="26.25" customHeight="1">
      <c r="A212" s="1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</row>
    <row r="213" ht="26.25" customHeight="1">
      <c r="A213" s="1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</row>
    <row r="214" ht="26.25" customHeight="1">
      <c r="A214" s="1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</row>
    <row r="215" ht="26.25" customHeight="1">
      <c r="A215" s="1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</row>
    <row r="216" ht="26.25" customHeight="1">
      <c r="A216" s="1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</row>
    <row r="217" ht="26.25" customHeight="1">
      <c r="A217" s="1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</row>
    <row r="218" ht="26.25" customHeight="1">
      <c r="A218" s="1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</row>
    <row r="219" ht="26.25" customHeight="1">
      <c r="A219" s="1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</row>
    <row r="220" ht="26.25" customHeight="1">
      <c r="A220" s="1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</row>
    <row r="221" ht="26.25" customHeight="1">
      <c r="A221" s="1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</row>
    <row r="222" ht="26.25" customHeight="1">
      <c r="A222" s="1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</row>
    <row r="223" ht="26.25" customHeight="1">
      <c r="A223" s="1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</row>
    <row r="224" ht="26.25" customHeight="1">
      <c r="A224" s="1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</row>
    <row r="225" ht="26.25" customHeight="1">
      <c r="A225" s="1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</row>
    <row r="226" ht="26.25" customHeight="1">
      <c r="A226" s="1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</row>
    <row r="227" ht="26.25" customHeight="1">
      <c r="A227" s="1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</row>
    <row r="228" ht="26.25" customHeight="1">
      <c r="A228" s="1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</row>
    <row r="229" ht="26.25" customHeight="1">
      <c r="A229" s="1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</row>
    <row r="230" ht="26.25" customHeight="1">
      <c r="A230" s="1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</row>
    <row r="231" ht="26.25" customHeight="1">
      <c r="A231" s="1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</row>
    <row r="232" ht="26.25" customHeight="1">
      <c r="A232" s="1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</row>
    <row r="233" ht="26.25" customHeight="1">
      <c r="A233" s="1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</row>
    <row r="234" ht="26.25" customHeight="1">
      <c r="A234" s="1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</row>
    <row r="235" ht="26.25" customHeight="1">
      <c r="A235" s="1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</row>
    <row r="236" ht="26.25" customHeight="1">
      <c r="A236" s="1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</row>
    <row r="237" ht="26.25" customHeight="1">
      <c r="A237" s="1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</row>
    <row r="238" ht="26.25" customHeight="1">
      <c r="A238" s="1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</row>
    <row r="239" ht="26.25" customHeight="1">
      <c r="A239" s="1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</row>
    <row r="240" ht="26.25" customHeight="1">
      <c r="A240" s="1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</row>
    <row r="241" ht="26.25" customHeight="1">
      <c r="A241" s="1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</row>
    <row r="242" ht="26.25" customHeight="1">
      <c r="A242" s="1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</row>
    <row r="243" ht="26.25" customHeight="1">
      <c r="A243" s="1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</row>
    <row r="244" ht="26.25" customHeight="1">
      <c r="A244" s="1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</row>
    <row r="245" ht="26.25" customHeight="1">
      <c r="A245" s="1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</row>
    <row r="246" ht="26.25" customHeight="1">
      <c r="A246" s="1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</row>
    <row r="247" ht="15.75" customHeight="1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</row>
    <row r="248" ht="15.75" customHeight="1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</row>
    <row r="249" ht="15.75" customHeight="1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5"/>
      <c r="AD249" s="105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</row>
    <row r="250" ht="15.75" customHeight="1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5"/>
      <c r="AD250" s="105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</row>
    <row r="251" ht="15.75" customHeight="1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5"/>
      <c r="AD251" s="105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</row>
    <row r="252" ht="15.75" customHeight="1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5"/>
      <c r="AD252" s="105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</row>
    <row r="253" ht="15.75" customHeight="1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</row>
    <row r="254" ht="15.75" customHeight="1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</row>
    <row r="255" ht="15.75" customHeight="1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</row>
    <row r="256" ht="15.75" customHeight="1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5"/>
      <c r="AD256" s="105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</row>
    <row r="257" ht="15.75" customHeight="1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</row>
    <row r="258" ht="15.75" customHeight="1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5"/>
      <c r="AD258" s="105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</row>
    <row r="259" ht="15.75" customHeight="1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</row>
    <row r="260" ht="15.75" customHeight="1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  <c r="AE260" s="105"/>
      <c r="AF260" s="105"/>
      <c r="AG260" s="105"/>
      <c r="AH260" s="105"/>
      <c r="AI260" s="105"/>
      <c r="AJ260" s="105"/>
      <c r="AK260" s="105"/>
      <c r="AL260" s="105"/>
      <c r="AM260" s="105"/>
      <c r="AN260" s="105"/>
    </row>
    <row r="261" ht="15.75" customHeight="1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</row>
    <row r="262" ht="15.75" customHeight="1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</row>
    <row r="263" ht="15.75" customHeight="1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5"/>
      <c r="AD263" s="105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</row>
    <row r="264" ht="15.75" customHeight="1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5"/>
      <c r="AD264" s="105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</row>
    <row r="265" ht="15.75" customHeight="1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</row>
    <row r="266" ht="15.75" customHeight="1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5"/>
      <c r="AD266" s="105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</row>
    <row r="267" ht="15.75" customHeight="1">
      <c r="A267" s="105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5"/>
      <c r="AD267" s="105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</row>
    <row r="268" ht="15.75" customHeight="1">
      <c r="A268" s="105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5"/>
      <c r="AD268" s="105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</row>
    <row r="269" ht="15.75" customHeight="1">
      <c r="A269" s="105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5"/>
      <c r="AD269" s="105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</row>
    <row r="270" ht="15.75" customHeight="1">
      <c r="A270" s="105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5"/>
      <c r="AD270" s="105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</row>
    <row r="271" ht="15.75" customHeight="1">
      <c r="A271" s="105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5"/>
      <c r="AD271" s="105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</row>
    <row r="272" ht="15.75" customHeight="1">
      <c r="A272" s="105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</row>
    <row r="273" ht="15.75" customHeight="1">
      <c r="A273" s="105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</row>
    <row r="274" ht="15.75" customHeight="1">
      <c r="A274" s="105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</row>
    <row r="275" ht="15.75" customHeight="1">
      <c r="A275" s="105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</row>
    <row r="276" ht="15.75" customHeight="1">
      <c r="A276" s="105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</row>
    <row r="277" ht="15.75" customHeight="1">
      <c r="A277" s="105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</row>
    <row r="278" ht="15.75" customHeight="1">
      <c r="A278" s="105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</row>
    <row r="279" ht="15.75" customHeight="1">
      <c r="A279" s="105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</row>
    <row r="280" ht="15.75" customHeight="1">
      <c r="A280" s="105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</row>
    <row r="281" ht="15.75" customHeight="1">
      <c r="A281" s="105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</row>
    <row r="282" ht="15.75" customHeight="1">
      <c r="A282" s="105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</row>
    <row r="283" ht="15.75" customHeight="1">
      <c r="A283" s="105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5"/>
      <c r="AD283" s="105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</row>
    <row r="284" ht="15.75" customHeight="1">
      <c r="A284" s="105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5"/>
      <c r="AD284" s="105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</row>
    <row r="285" ht="15.75" customHeight="1">
      <c r="A285" s="105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</row>
    <row r="286" ht="15.75" customHeight="1">
      <c r="A286" s="105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  <c r="AE286" s="105"/>
      <c r="AF286" s="105"/>
      <c r="AG286" s="105"/>
      <c r="AH286" s="105"/>
      <c r="AI286" s="105"/>
      <c r="AJ286" s="105"/>
      <c r="AK286" s="105"/>
      <c r="AL286" s="105"/>
      <c r="AM286" s="105"/>
      <c r="AN286" s="105"/>
    </row>
    <row r="287" ht="15.75" customHeight="1">
      <c r="A287" s="105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</row>
    <row r="288" ht="15.75" customHeight="1">
      <c r="A288" s="105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</row>
    <row r="289" ht="15.75" customHeight="1">
      <c r="A289" s="105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</row>
    <row r="290" ht="15.75" customHeight="1">
      <c r="A290" s="105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</row>
    <row r="291" ht="15.75" customHeight="1">
      <c r="A291" s="105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</row>
    <row r="292" ht="15.75" customHeight="1">
      <c r="A292" s="105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</row>
    <row r="293" ht="15.75" customHeight="1">
      <c r="A293" s="105"/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</row>
    <row r="294" ht="15.75" customHeight="1">
      <c r="A294" s="105"/>
      <c r="B294" s="105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</row>
    <row r="295" ht="15.75" customHeight="1">
      <c r="A295" s="105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</row>
    <row r="296" ht="15.75" customHeight="1">
      <c r="A296" s="105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</row>
    <row r="297" ht="15.75" customHeight="1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</row>
    <row r="298" ht="15.75" customHeight="1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</row>
    <row r="299" ht="15.75" customHeight="1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5"/>
      <c r="AD299" s="105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</row>
    <row r="300" ht="15.75" customHeight="1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5"/>
      <c r="AD300" s="105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</row>
    <row r="301" ht="15.75" customHeight="1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5"/>
      <c r="AD301" s="105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</row>
    <row r="302" ht="15.75" customHeight="1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5"/>
      <c r="AD302" s="105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</row>
    <row r="303" ht="15.75" customHeight="1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  <c r="AB303" s="105"/>
      <c r="AC303" s="105"/>
      <c r="AD303" s="105"/>
      <c r="AE303" s="105"/>
      <c r="AF303" s="105"/>
      <c r="AG303" s="105"/>
      <c r="AH303" s="105"/>
      <c r="AI303" s="105"/>
      <c r="AJ303" s="105"/>
      <c r="AK303" s="105"/>
      <c r="AL303" s="105"/>
      <c r="AM303" s="105"/>
      <c r="AN303" s="105"/>
    </row>
    <row r="304" ht="15.75" customHeight="1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5"/>
      <c r="AD304" s="105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</row>
    <row r="305" ht="15.75" customHeight="1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5"/>
      <c r="AD305" s="105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</row>
    <row r="306" ht="15.75" customHeight="1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5"/>
      <c r="AD306" s="105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</row>
    <row r="307" ht="15.75" customHeight="1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  <c r="AB307" s="105"/>
      <c r="AC307" s="105"/>
      <c r="AD307" s="105"/>
      <c r="AE307" s="105"/>
      <c r="AF307" s="105"/>
      <c r="AG307" s="105"/>
      <c r="AH307" s="105"/>
      <c r="AI307" s="105"/>
      <c r="AJ307" s="105"/>
      <c r="AK307" s="105"/>
      <c r="AL307" s="105"/>
      <c r="AM307" s="105"/>
      <c r="AN307" s="105"/>
    </row>
    <row r="308" ht="15.75" customHeight="1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5"/>
      <c r="AD308" s="105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</row>
    <row r="309" ht="15.75" customHeight="1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5"/>
      <c r="AD309" s="105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</row>
    <row r="310" ht="15.75" customHeight="1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5"/>
      <c r="AD310" s="105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</row>
    <row r="311" ht="15.75" customHeight="1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</row>
    <row r="312" ht="15.75" customHeight="1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5"/>
      <c r="AD312" s="105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</row>
    <row r="313" ht="15.75" customHeight="1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</row>
    <row r="314" ht="15.75" customHeight="1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5"/>
      <c r="AD314" s="105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</row>
    <row r="315" ht="15.75" customHeight="1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5"/>
      <c r="AD315" s="105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</row>
    <row r="316" ht="15.75" customHeight="1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5"/>
      <c r="AD316" s="105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</row>
    <row r="317" ht="15.75" customHeight="1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5"/>
      <c r="AD317" s="105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</row>
    <row r="318" ht="15.75" customHeight="1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5"/>
      <c r="AD318" s="105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</row>
    <row r="319" ht="15.75" customHeight="1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5"/>
      <c r="AD319" s="105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</row>
    <row r="320" ht="15.75" customHeight="1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5"/>
      <c r="AD320" s="105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</row>
    <row r="321" ht="15.75" customHeight="1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5"/>
      <c r="AD321" s="105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</row>
    <row r="322" ht="15.75" customHeight="1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5"/>
      <c r="AD322" s="105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</row>
    <row r="323" ht="15.75" customHeight="1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5"/>
      <c r="AD323" s="105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</row>
    <row r="324" ht="15.75" customHeight="1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5"/>
      <c r="AD324" s="105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</row>
    <row r="325" ht="15.75" customHeight="1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5"/>
      <c r="AD325" s="105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</row>
    <row r="326" ht="15.75" customHeight="1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5"/>
      <c r="AD326" s="105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</row>
    <row r="327" ht="15.75" customHeight="1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5"/>
      <c r="AD327" s="105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</row>
    <row r="328" ht="15.75" customHeight="1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5"/>
      <c r="AD328" s="105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</row>
    <row r="329" ht="15.75" customHeight="1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5"/>
      <c r="AD329" s="105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</row>
    <row r="330" ht="15.75" customHeight="1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5"/>
      <c r="AD330" s="105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</row>
    <row r="331" ht="15.75" customHeight="1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5"/>
      <c r="AD331" s="105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</row>
    <row r="332" ht="15.75" customHeight="1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5"/>
      <c r="AD332" s="105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</row>
    <row r="333" ht="15.75" customHeight="1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5"/>
      <c r="AD333" s="105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</row>
    <row r="334" ht="15.75" customHeight="1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5"/>
      <c r="AD334" s="105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</row>
    <row r="335" ht="15.75" customHeight="1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5"/>
      <c r="AD335" s="105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</row>
    <row r="336" ht="15.75" customHeight="1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5"/>
      <c r="AD336" s="105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</row>
    <row r="337" ht="15.75" customHeight="1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5"/>
      <c r="AD337" s="105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</row>
    <row r="338" ht="15.75" customHeight="1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5"/>
      <c r="AD338" s="105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</row>
    <row r="339" ht="15.75" customHeight="1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5"/>
      <c r="AD339" s="105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</row>
    <row r="340" ht="15.75" customHeight="1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5"/>
      <c r="AD340" s="105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</row>
    <row r="341" ht="15.75" customHeight="1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5"/>
      <c r="AD341" s="105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</row>
    <row r="342" ht="15.75" customHeight="1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5"/>
      <c r="AD342" s="105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</row>
    <row r="343" ht="15.75" customHeight="1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5"/>
      <c r="AD343" s="105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</row>
    <row r="344" ht="15.75" customHeight="1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5"/>
      <c r="AD344" s="105"/>
      <c r="AE344" s="105"/>
      <c r="AF344" s="105"/>
      <c r="AG344" s="105"/>
      <c r="AH344" s="105"/>
      <c r="AI344" s="105"/>
      <c r="AJ344" s="105"/>
      <c r="AK344" s="105"/>
      <c r="AL344" s="105"/>
      <c r="AM344" s="105"/>
      <c r="AN344" s="105"/>
    </row>
    <row r="345" ht="15.75" customHeight="1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5"/>
      <c r="AD345" s="105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</row>
    <row r="346" ht="15.75" customHeight="1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  <c r="AC346" s="105"/>
      <c r="AD346" s="105"/>
      <c r="AE346" s="105"/>
      <c r="AF346" s="105"/>
      <c r="AG346" s="105"/>
      <c r="AH346" s="105"/>
      <c r="AI346" s="105"/>
      <c r="AJ346" s="105"/>
      <c r="AK346" s="105"/>
      <c r="AL346" s="105"/>
      <c r="AM346" s="105"/>
      <c r="AN346" s="105"/>
    </row>
    <row r="347" ht="15.75" customHeight="1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5"/>
      <c r="AD347" s="105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</row>
    <row r="348" ht="15.75" customHeight="1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5"/>
      <c r="AD348" s="105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</row>
    <row r="349" ht="15.75" customHeight="1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</row>
    <row r="350" ht="15.75" customHeight="1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</row>
    <row r="351" ht="15.75" customHeight="1">
      <c r="A351" s="105"/>
      <c r="B351" s="105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</row>
    <row r="352" ht="15.75" customHeight="1">
      <c r="A352" s="105"/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</row>
    <row r="353" ht="15.75" customHeight="1">
      <c r="A353" s="105"/>
      <c r="B353" s="105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5"/>
      <c r="AD353" s="105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</row>
    <row r="354" ht="15.75" customHeight="1">
      <c r="A354" s="105"/>
      <c r="B354" s="105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5"/>
      <c r="AD354" s="105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</row>
    <row r="355" ht="15.75" customHeight="1">
      <c r="A355" s="105"/>
      <c r="B355" s="105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5"/>
      <c r="AD355" s="105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</row>
    <row r="356" ht="15.75" customHeight="1">
      <c r="A356" s="105"/>
      <c r="B356" s="105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</row>
    <row r="357" ht="15.75" customHeight="1">
      <c r="A357" s="105"/>
      <c r="B357" s="105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</row>
    <row r="358" ht="15.75" customHeight="1">
      <c r="A358" s="105"/>
      <c r="B358" s="105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</row>
    <row r="359" ht="15.75" customHeight="1">
      <c r="A359" s="105"/>
      <c r="B359" s="105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</row>
    <row r="360" ht="15.75" customHeight="1">
      <c r="A360" s="105"/>
      <c r="B360" s="105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</row>
    <row r="361" ht="15.75" customHeight="1">
      <c r="A361" s="105"/>
      <c r="B361" s="105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</row>
    <row r="362" ht="15.75" customHeight="1">
      <c r="A362" s="105"/>
      <c r="B362" s="105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5"/>
      <c r="AD362" s="105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</row>
    <row r="363" ht="15.75" customHeight="1">
      <c r="A363" s="105"/>
      <c r="B363" s="105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</row>
    <row r="364" ht="15.75" customHeight="1">
      <c r="A364" s="105"/>
      <c r="B364" s="105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</row>
    <row r="365" ht="15.75" customHeight="1">
      <c r="A365" s="105"/>
      <c r="B365" s="105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</row>
    <row r="366" ht="15.75" customHeight="1">
      <c r="A366" s="105"/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5"/>
      <c r="AD366" s="105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</row>
    <row r="367" ht="15.75" customHeight="1">
      <c r="A367" s="105"/>
      <c r="B367" s="105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5"/>
      <c r="AD367" s="105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</row>
    <row r="368" ht="15.75" customHeight="1">
      <c r="A368" s="105"/>
      <c r="B368" s="105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105"/>
      <c r="AA368" s="105"/>
      <c r="AB368" s="105"/>
      <c r="AC368" s="105"/>
      <c r="AD368" s="105"/>
      <c r="AE368" s="105"/>
      <c r="AF368" s="105"/>
      <c r="AG368" s="105"/>
      <c r="AH368" s="105"/>
      <c r="AI368" s="105"/>
      <c r="AJ368" s="105"/>
      <c r="AK368" s="105"/>
      <c r="AL368" s="105"/>
      <c r="AM368" s="105"/>
      <c r="AN368" s="105"/>
    </row>
    <row r="369" ht="15.75" customHeight="1">
      <c r="A369" s="105"/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/>
      <c r="AC369" s="105"/>
      <c r="AD369" s="105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</row>
    <row r="370" ht="15.75" customHeight="1">
      <c r="A370" s="105"/>
      <c r="B370" s="105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5"/>
      <c r="AD370" s="105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</row>
    <row r="371" ht="15.75" customHeight="1">
      <c r="A371" s="105"/>
      <c r="B371" s="105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5"/>
      <c r="AD371" s="105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</row>
    <row r="372" ht="15.75" customHeight="1">
      <c r="A372" s="105"/>
      <c r="B372" s="105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5"/>
      <c r="AD372" s="105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</row>
    <row r="373" ht="15.75" customHeight="1">
      <c r="A373" s="105"/>
      <c r="B373" s="105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5"/>
      <c r="AD373" s="105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</row>
    <row r="374" ht="15.75" customHeight="1">
      <c r="A374" s="105"/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5"/>
      <c r="AD374" s="105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</row>
    <row r="375" ht="15.75" customHeight="1">
      <c r="A375" s="105"/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5"/>
      <c r="AD375" s="105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</row>
    <row r="376" ht="15.75" customHeight="1">
      <c r="A376" s="105"/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</row>
    <row r="377" ht="15.75" customHeight="1">
      <c r="A377" s="105"/>
      <c r="B377" s="105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5"/>
      <c r="AD377" s="105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</row>
    <row r="378" ht="15.75" customHeight="1">
      <c r="A378" s="105"/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5"/>
      <c r="AD378" s="105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</row>
    <row r="379" ht="15.75" customHeight="1">
      <c r="A379" s="105"/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5"/>
      <c r="AD379" s="105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</row>
    <row r="380" ht="15.75" customHeight="1">
      <c r="A380" s="105"/>
      <c r="B380" s="105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5"/>
      <c r="AD380" s="105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</row>
    <row r="381" ht="15.75" customHeight="1">
      <c r="A381" s="105"/>
      <c r="B381" s="105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5"/>
      <c r="AD381" s="105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</row>
    <row r="382" ht="15.75" customHeight="1">
      <c r="A382" s="105"/>
      <c r="B382" s="105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</row>
    <row r="383" ht="15.75" customHeight="1">
      <c r="A383" s="105"/>
      <c r="B383" s="105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5"/>
      <c r="AD383" s="105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</row>
    <row r="384" ht="15.75" customHeight="1">
      <c r="A384" s="105"/>
      <c r="B384" s="105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</row>
    <row r="385" ht="15.75" customHeight="1">
      <c r="A385" s="105"/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5"/>
      <c r="AD385" s="105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</row>
    <row r="386" ht="15.75" customHeight="1">
      <c r="A386" s="105"/>
      <c r="B386" s="105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105"/>
      <c r="AA386" s="105"/>
      <c r="AB386" s="105"/>
      <c r="AC386" s="105"/>
      <c r="AD386" s="105"/>
      <c r="AE386" s="105"/>
      <c r="AF386" s="105"/>
      <c r="AG386" s="105"/>
      <c r="AH386" s="105"/>
      <c r="AI386" s="105"/>
      <c r="AJ386" s="105"/>
      <c r="AK386" s="105"/>
      <c r="AL386" s="105"/>
      <c r="AM386" s="105"/>
      <c r="AN386" s="105"/>
    </row>
    <row r="387" ht="15.75" customHeight="1">
      <c r="A387" s="105"/>
      <c r="B387" s="105"/>
      <c r="C387" s="105"/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5"/>
      <c r="AD387" s="105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</row>
    <row r="388" ht="15.75" customHeight="1">
      <c r="A388" s="105"/>
      <c r="B388" s="105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5"/>
      <c r="AD388" s="105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</row>
    <row r="389" ht="15.75" customHeight="1">
      <c r="A389" s="105"/>
      <c r="B389" s="105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5"/>
      <c r="AD389" s="105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</row>
    <row r="390" ht="15.75" customHeight="1">
      <c r="A390" s="105"/>
      <c r="B390" s="105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5"/>
      <c r="AD390" s="105"/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</row>
    <row r="391" ht="15.75" customHeight="1">
      <c r="A391" s="105"/>
      <c r="B391" s="105"/>
      <c r="C391" s="105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5"/>
      <c r="AD391" s="105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</row>
    <row r="392" ht="15.75" customHeight="1">
      <c r="A392" s="105"/>
      <c r="B392" s="105"/>
      <c r="C392" s="105"/>
      <c r="D392" s="105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5"/>
      <c r="AD392" s="105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</row>
    <row r="393" ht="15.75" customHeight="1">
      <c r="A393" s="105"/>
      <c r="B393" s="105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05"/>
      <c r="AA393" s="105"/>
      <c r="AB393" s="105"/>
      <c r="AC393" s="105"/>
      <c r="AD393" s="105"/>
      <c r="AE393" s="105"/>
      <c r="AF393" s="105"/>
      <c r="AG393" s="105"/>
      <c r="AH393" s="105"/>
      <c r="AI393" s="105"/>
      <c r="AJ393" s="105"/>
      <c r="AK393" s="105"/>
      <c r="AL393" s="105"/>
      <c r="AM393" s="105"/>
      <c r="AN393" s="105"/>
    </row>
    <row r="394" ht="15.75" customHeight="1">
      <c r="A394" s="105"/>
      <c r="B394" s="105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  <c r="Z394" s="105"/>
      <c r="AA394" s="105"/>
      <c r="AB394" s="105"/>
      <c r="AC394" s="105"/>
      <c r="AD394" s="105"/>
      <c r="AE394" s="105"/>
      <c r="AF394" s="105"/>
      <c r="AG394" s="105"/>
      <c r="AH394" s="105"/>
      <c r="AI394" s="105"/>
      <c r="AJ394" s="105"/>
      <c r="AK394" s="105"/>
      <c r="AL394" s="105"/>
      <c r="AM394" s="105"/>
      <c r="AN394" s="105"/>
    </row>
    <row r="395" ht="15.75" customHeight="1">
      <c r="A395" s="105"/>
      <c r="B395" s="105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5"/>
      <c r="AD395" s="105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</row>
    <row r="396" ht="15.75" customHeight="1">
      <c r="A396" s="105"/>
      <c r="B396" s="105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5"/>
      <c r="AD396" s="105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</row>
    <row r="397" ht="15.75" customHeight="1">
      <c r="A397" s="105"/>
      <c r="B397" s="105"/>
      <c r="C397" s="105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5"/>
      <c r="AD397" s="105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</row>
    <row r="398" ht="15.75" customHeight="1">
      <c r="A398" s="105"/>
      <c r="B398" s="105"/>
      <c r="C398" s="105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5"/>
      <c r="AD398" s="105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</row>
    <row r="399" ht="15.75" customHeight="1">
      <c r="A399" s="105"/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5"/>
      <c r="AD399" s="105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</row>
    <row r="400" ht="15.75" customHeight="1">
      <c r="A400" s="105"/>
      <c r="B400" s="105"/>
      <c r="C400" s="105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  <c r="Z400" s="105"/>
      <c r="AA400" s="105"/>
      <c r="AB400" s="105"/>
      <c r="AC400" s="105"/>
      <c r="AD400" s="105"/>
      <c r="AE400" s="105"/>
      <c r="AF400" s="105"/>
      <c r="AG400" s="105"/>
      <c r="AH400" s="105"/>
      <c r="AI400" s="105"/>
      <c r="AJ400" s="105"/>
      <c r="AK400" s="105"/>
      <c r="AL400" s="105"/>
      <c r="AM400" s="105"/>
      <c r="AN400" s="105"/>
    </row>
    <row r="401" ht="15.75" customHeight="1">
      <c r="A401" s="105"/>
      <c r="B401" s="105"/>
      <c r="C401" s="105"/>
      <c r="D401" s="105"/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  <c r="Z401" s="105"/>
      <c r="AA401" s="105"/>
      <c r="AB401" s="105"/>
      <c r="AC401" s="105"/>
      <c r="AD401" s="105"/>
      <c r="AE401" s="105"/>
      <c r="AF401" s="105"/>
      <c r="AG401" s="105"/>
      <c r="AH401" s="105"/>
      <c r="AI401" s="105"/>
      <c r="AJ401" s="105"/>
      <c r="AK401" s="105"/>
      <c r="AL401" s="105"/>
      <c r="AM401" s="105"/>
      <c r="AN401" s="105"/>
    </row>
    <row r="402" ht="15.75" customHeight="1">
      <c r="A402" s="105"/>
      <c r="B402" s="105"/>
      <c r="C402" s="105"/>
      <c r="D402" s="105"/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5"/>
      <c r="AD402" s="105"/>
      <c r="AE402" s="105"/>
      <c r="AF402" s="105"/>
      <c r="AG402" s="105"/>
      <c r="AH402" s="105"/>
      <c r="AI402" s="105"/>
      <c r="AJ402" s="105"/>
      <c r="AK402" s="105"/>
      <c r="AL402" s="105"/>
      <c r="AM402" s="105"/>
      <c r="AN402" s="105"/>
    </row>
    <row r="403" ht="15.75" customHeight="1">
      <c r="A403" s="105"/>
      <c r="B403" s="105"/>
      <c r="C403" s="105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5"/>
      <c r="AD403" s="105"/>
      <c r="AE403" s="105"/>
      <c r="AF403" s="105"/>
      <c r="AG403" s="105"/>
      <c r="AH403" s="105"/>
      <c r="AI403" s="105"/>
      <c r="AJ403" s="105"/>
      <c r="AK403" s="105"/>
      <c r="AL403" s="105"/>
      <c r="AM403" s="105"/>
      <c r="AN403" s="105"/>
    </row>
    <row r="404" ht="15.75" customHeight="1">
      <c r="A404" s="105"/>
      <c r="B404" s="105"/>
      <c r="C404" s="105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5"/>
      <c r="AD404" s="105"/>
      <c r="AE404" s="105"/>
      <c r="AF404" s="105"/>
      <c r="AG404" s="105"/>
      <c r="AH404" s="105"/>
      <c r="AI404" s="105"/>
      <c r="AJ404" s="105"/>
      <c r="AK404" s="105"/>
      <c r="AL404" s="105"/>
      <c r="AM404" s="105"/>
      <c r="AN404" s="105"/>
    </row>
    <row r="405" ht="15.75" customHeight="1">
      <c r="A405" s="105"/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5"/>
      <c r="AD405" s="105"/>
      <c r="AE405" s="105"/>
      <c r="AF405" s="105"/>
      <c r="AG405" s="105"/>
      <c r="AH405" s="105"/>
      <c r="AI405" s="105"/>
      <c r="AJ405" s="105"/>
      <c r="AK405" s="105"/>
      <c r="AL405" s="105"/>
      <c r="AM405" s="105"/>
      <c r="AN405" s="105"/>
    </row>
    <row r="406" ht="15.75" customHeight="1">
      <c r="A406" s="105"/>
      <c r="B406" s="105"/>
      <c r="C406" s="105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5"/>
      <c r="AD406" s="105"/>
      <c r="AE406" s="105"/>
      <c r="AF406" s="105"/>
      <c r="AG406" s="105"/>
      <c r="AH406" s="105"/>
      <c r="AI406" s="105"/>
      <c r="AJ406" s="105"/>
      <c r="AK406" s="105"/>
      <c r="AL406" s="105"/>
      <c r="AM406" s="105"/>
      <c r="AN406" s="105"/>
    </row>
    <row r="407" ht="15.75" customHeight="1">
      <c r="A407" s="105"/>
      <c r="B407" s="105"/>
      <c r="C407" s="105"/>
      <c r="D407" s="105"/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  <c r="Z407" s="105"/>
      <c r="AA407" s="105"/>
      <c r="AB407" s="105"/>
      <c r="AC407" s="105"/>
      <c r="AD407" s="105"/>
      <c r="AE407" s="105"/>
      <c r="AF407" s="105"/>
      <c r="AG407" s="105"/>
      <c r="AH407" s="105"/>
      <c r="AI407" s="105"/>
      <c r="AJ407" s="105"/>
      <c r="AK407" s="105"/>
      <c r="AL407" s="105"/>
      <c r="AM407" s="105"/>
      <c r="AN407" s="105"/>
    </row>
    <row r="408" ht="15.75" customHeight="1">
      <c r="A408" s="105"/>
      <c r="B408" s="105"/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  <c r="Z408" s="105"/>
      <c r="AA408" s="105"/>
      <c r="AB408" s="105"/>
      <c r="AC408" s="105"/>
      <c r="AD408" s="105"/>
      <c r="AE408" s="105"/>
      <c r="AF408" s="105"/>
      <c r="AG408" s="105"/>
      <c r="AH408" s="105"/>
      <c r="AI408" s="105"/>
      <c r="AJ408" s="105"/>
      <c r="AK408" s="105"/>
      <c r="AL408" s="105"/>
      <c r="AM408" s="105"/>
      <c r="AN408" s="105"/>
    </row>
    <row r="409" ht="15.75" customHeight="1">
      <c r="A409" s="105"/>
      <c r="B409" s="105"/>
      <c r="C409" s="105"/>
      <c r="D409" s="105"/>
      <c r="E409" s="105"/>
      <c r="F409" s="105"/>
      <c r="G409" s="105"/>
      <c r="H409" s="105"/>
      <c r="I409" s="105"/>
      <c r="J409" s="105"/>
      <c r="K409" s="105"/>
      <c r="L409" s="105"/>
      <c r="M409" s="105"/>
      <c r="N409" s="105"/>
      <c r="O409" s="105"/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  <c r="Z409" s="105"/>
      <c r="AA409" s="105"/>
      <c r="AB409" s="105"/>
      <c r="AC409" s="105"/>
      <c r="AD409" s="105"/>
      <c r="AE409" s="105"/>
      <c r="AF409" s="105"/>
      <c r="AG409" s="105"/>
      <c r="AH409" s="105"/>
      <c r="AI409" s="105"/>
      <c r="AJ409" s="105"/>
      <c r="AK409" s="105"/>
      <c r="AL409" s="105"/>
      <c r="AM409" s="105"/>
      <c r="AN409" s="105"/>
    </row>
    <row r="410" ht="15.75" customHeight="1">
      <c r="A410" s="105"/>
      <c r="B410" s="105"/>
      <c r="C410" s="105"/>
      <c r="D410" s="105"/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  <c r="Z410" s="105"/>
      <c r="AA410" s="105"/>
      <c r="AB410" s="105"/>
      <c r="AC410" s="105"/>
      <c r="AD410" s="105"/>
      <c r="AE410" s="105"/>
      <c r="AF410" s="105"/>
      <c r="AG410" s="105"/>
      <c r="AH410" s="105"/>
      <c r="AI410" s="105"/>
      <c r="AJ410" s="105"/>
      <c r="AK410" s="105"/>
      <c r="AL410" s="105"/>
      <c r="AM410" s="105"/>
      <c r="AN410" s="105"/>
    </row>
    <row r="411" ht="15.75" customHeight="1">
      <c r="A411" s="105"/>
      <c r="B411" s="105"/>
      <c r="C411" s="105"/>
      <c r="D411" s="105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  <c r="Z411" s="105"/>
      <c r="AA411" s="105"/>
      <c r="AB411" s="105"/>
      <c r="AC411" s="105"/>
      <c r="AD411" s="105"/>
      <c r="AE411" s="105"/>
      <c r="AF411" s="105"/>
      <c r="AG411" s="105"/>
      <c r="AH411" s="105"/>
      <c r="AI411" s="105"/>
      <c r="AJ411" s="105"/>
      <c r="AK411" s="105"/>
      <c r="AL411" s="105"/>
      <c r="AM411" s="105"/>
      <c r="AN411" s="105"/>
    </row>
    <row r="412" ht="15.75" customHeight="1">
      <c r="A412" s="105"/>
      <c r="B412" s="105"/>
      <c r="C412" s="105"/>
      <c r="D412" s="105"/>
      <c r="E412" s="105"/>
      <c r="F412" s="105"/>
      <c r="G412" s="105"/>
      <c r="H412" s="105"/>
      <c r="I412" s="105"/>
      <c r="J412" s="10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  <c r="Z412" s="105"/>
      <c r="AA412" s="105"/>
      <c r="AB412" s="105"/>
      <c r="AC412" s="105"/>
      <c r="AD412" s="105"/>
      <c r="AE412" s="105"/>
      <c r="AF412" s="105"/>
      <c r="AG412" s="105"/>
      <c r="AH412" s="105"/>
      <c r="AI412" s="105"/>
      <c r="AJ412" s="105"/>
      <c r="AK412" s="105"/>
      <c r="AL412" s="105"/>
      <c r="AM412" s="105"/>
      <c r="AN412" s="105"/>
    </row>
    <row r="413" ht="15.75" customHeight="1">
      <c r="A413" s="105"/>
      <c r="B413" s="105"/>
      <c r="C413" s="105"/>
      <c r="D413" s="105"/>
      <c r="E413" s="105"/>
      <c r="F413" s="105"/>
      <c r="G413" s="105"/>
      <c r="H413" s="105"/>
      <c r="I413" s="105"/>
      <c r="J413" s="105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  <c r="Z413" s="105"/>
      <c r="AA413" s="105"/>
      <c r="AB413" s="105"/>
      <c r="AC413" s="105"/>
      <c r="AD413" s="105"/>
      <c r="AE413" s="105"/>
      <c r="AF413" s="105"/>
      <c r="AG413" s="105"/>
      <c r="AH413" s="105"/>
      <c r="AI413" s="105"/>
      <c r="AJ413" s="105"/>
      <c r="AK413" s="105"/>
      <c r="AL413" s="105"/>
      <c r="AM413" s="105"/>
      <c r="AN413" s="105"/>
    </row>
    <row r="414" ht="15.75" customHeight="1">
      <c r="A414" s="105"/>
      <c r="B414" s="105"/>
      <c r="C414" s="105"/>
      <c r="D414" s="105"/>
      <c r="E414" s="105"/>
      <c r="F414" s="105"/>
      <c r="G414" s="105"/>
      <c r="H414" s="105"/>
      <c r="I414" s="105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05"/>
      <c r="AA414" s="105"/>
      <c r="AB414" s="105"/>
      <c r="AC414" s="105"/>
      <c r="AD414" s="105"/>
      <c r="AE414" s="105"/>
      <c r="AF414" s="105"/>
      <c r="AG414" s="105"/>
      <c r="AH414" s="105"/>
      <c r="AI414" s="105"/>
      <c r="AJ414" s="105"/>
      <c r="AK414" s="105"/>
      <c r="AL414" s="105"/>
      <c r="AM414" s="105"/>
      <c r="AN414" s="105"/>
    </row>
    <row r="415" ht="15.75" customHeight="1">
      <c r="A415" s="105"/>
      <c r="B415" s="105"/>
      <c r="C415" s="105"/>
      <c r="D415" s="105"/>
      <c r="E415" s="105"/>
      <c r="F415" s="105"/>
      <c r="G415" s="105"/>
      <c r="H415" s="105"/>
      <c r="I415" s="105"/>
      <c r="J415" s="105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  <c r="AG415" s="105"/>
      <c r="AH415" s="105"/>
      <c r="AI415" s="105"/>
      <c r="AJ415" s="105"/>
      <c r="AK415" s="105"/>
      <c r="AL415" s="105"/>
      <c r="AM415" s="105"/>
      <c r="AN415" s="105"/>
    </row>
    <row r="416" ht="15.75" customHeight="1">
      <c r="A416" s="105"/>
      <c r="B416" s="105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  <c r="Z416" s="105"/>
      <c r="AA416" s="105"/>
      <c r="AB416" s="105"/>
      <c r="AC416" s="105"/>
      <c r="AD416" s="105"/>
      <c r="AE416" s="105"/>
      <c r="AF416" s="105"/>
      <c r="AG416" s="105"/>
      <c r="AH416" s="105"/>
      <c r="AI416" s="105"/>
      <c r="AJ416" s="105"/>
      <c r="AK416" s="105"/>
      <c r="AL416" s="105"/>
      <c r="AM416" s="105"/>
      <c r="AN416" s="105"/>
    </row>
    <row r="417" ht="15.75" customHeight="1">
      <c r="A417" s="105"/>
      <c r="B417" s="105"/>
      <c r="C417" s="105"/>
      <c r="D417" s="105"/>
      <c r="E417" s="105"/>
      <c r="F417" s="105"/>
      <c r="G417" s="105"/>
      <c r="H417" s="105"/>
      <c r="I417" s="105"/>
      <c r="J417" s="10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  <c r="AG417" s="105"/>
      <c r="AH417" s="105"/>
      <c r="AI417" s="105"/>
      <c r="AJ417" s="105"/>
      <c r="AK417" s="105"/>
      <c r="AL417" s="105"/>
      <c r="AM417" s="105"/>
      <c r="AN417" s="105"/>
    </row>
    <row r="418" ht="15.75" customHeight="1">
      <c r="A418" s="105"/>
      <c r="B418" s="105"/>
      <c r="C418" s="105"/>
      <c r="D418" s="105"/>
      <c r="E418" s="105"/>
      <c r="F418" s="105"/>
      <c r="G418" s="105"/>
      <c r="H418" s="105"/>
      <c r="I418" s="105"/>
      <c r="J418" s="10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  <c r="AG418" s="105"/>
      <c r="AH418" s="105"/>
      <c r="AI418" s="105"/>
      <c r="AJ418" s="105"/>
      <c r="AK418" s="105"/>
      <c r="AL418" s="105"/>
      <c r="AM418" s="105"/>
      <c r="AN418" s="105"/>
    </row>
    <row r="419" ht="15.75" customHeight="1">
      <c r="A419" s="105"/>
      <c r="B419" s="105"/>
      <c r="C419" s="105"/>
      <c r="D419" s="105"/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  <c r="AG419" s="105"/>
      <c r="AH419" s="105"/>
      <c r="AI419" s="105"/>
      <c r="AJ419" s="105"/>
      <c r="AK419" s="105"/>
      <c r="AL419" s="105"/>
      <c r="AM419" s="105"/>
      <c r="AN419" s="105"/>
    </row>
    <row r="420" ht="15.75" customHeight="1">
      <c r="A420" s="105"/>
      <c r="B420" s="105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  <c r="AG420" s="105"/>
      <c r="AH420" s="105"/>
      <c r="AI420" s="105"/>
      <c r="AJ420" s="105"/>
      <c r="AK420" s="105"/>
      <c r="AL420" s="105"/>
      <c r="AM420" s="105"/>
      <c r="AN420" s="105"/>
    </row>
    <row r="421" ht="15.75" customHeight="1">
      <c r="A421" s="105"/>
      <c r="B421" s="105"/>
      <c r="C421" s="105"/>
      <c r="D421" s="105"/>
      <c r="E421" s="105"/>
      <c r="F421" s="105"/>
      <c r="G421" s="105"/>
      <c r="H421" s="105"/>
      <c r="I421" s="105"/>
      <c r="J421" s="10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  <c r="AG421" s="105"/>
      <c r="AH421" s="105"/>
      <c r="AI421" s="105"/>
      <c r="AJ421" s="105"/>
      <c r="AK421" s="105"/>
      <c r="AL421" s="105"/>
      <c r="AM421" s="105"/>
      <c r="AN421" s="105"/>
    </row>
    <row r="422" ht="15.75" customHeight="1">
      <c r="A422" s="105"/>
      <c r="B422" s="105"/>
      <c r="C422" s="105"/>
      <c r="D422" s="105"/>
      <c r="E422" s="105"/>
      <c r="F422" s="105"/>
      <c r="G422" s="105"/>
      <c r="H422" s="105"/>
      <c r="I422" s="105"/>
      <c r="J422" s="10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  <c r="AG422" s="105"/>
      <c r="AH422" s="105"/>
      <c r="AI422" s="105"/>
      <c r="AJ422" s="105"/>
      <c r="AK422" s="105"/>
      <c r="AL422" s="105"/>
      <c r="AM422" s="105"/>
      <c r="AN422" s="105"/>
    </row>
    <row r="423" ht="15.75" customHeight="1">
      <c r="A423" s="105"/>
      <c r="B423" s="105"/>
      <c r="C423" s="105"/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  <c r="AG423" s="105"/>
      <c r="AH423" s="105"/>
      <c r="AI423" s="105"/>
      <c r="AJ423" s="105"/>
      <c r="AK423" s="105"/>
      <c r="AL423" s="105"/>
      <c r="AM423" s="105"/>
      <c r="AN423" s="105"/>
    </row>
    <row r="424" ht="15.75" customHeight="1">
      <c r="A424" s="105"/>
      <c r="B424" s="105"/>
      <c r="C424" s="105"/>
      <c r="D424" s="105"/>
      <c r="E424" s="105"/>
      <c r="F424" s="105"/>
      <c r="G424" s="105"/>
      <c r="H424" s="105"/>
      <c r="I424" s="105"/>
      <c r="J424" s="105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  <c r="AG424" s="105"/>
      <c r="AH424" s="105"/>
      <c r="AI424" s="105"/>
      <c r="AJ424" s="105"/>
      <c r="AK424" s="105"/>
      <c r="AL424" s="105"/>
      <c r="AM424" s="105"/>
      <c r="AN424" s="105"/>
    </row>
    <row r="425" ht="15.75" customHeight="1">
      <c r="A425" s="105"/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  <c r="AG425" s="105"/>
      <c r="AH425" s="105"/>
      <c r="AI425" s="105"/>
      <c r="AJ425" s="105"/>
      <c r="AK425" s="105"/>
      <c r="AL425" s="105"/>
      <c r="AM425" s="105"/>
      <c r="AN425" s="105"/>
    </row>
    <row r="426" ht="15.75" customHeight="1">
      <c r="A426" s="105"/>
      <c r="B426" s="105"/>
      <c r="C426" s="105"/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  <c r="AG426" s="105"/>
      <c r="AH426" s="105"/>
      <c r="AI426" s="105"/>
      <c r="AJ426" s="105"/>
      <c r="AK426" s="105"/>
      <c r="AL426" s="105"/>
      <c r="AM426" s="105"/>
      <c r="AN426" s="105"/>
    </row>
    <row r="427" ht="15.75" customHeight="1">
      <c r="A427" s="105"/>
      <c r="B427" s="105"/>
      <c r="C427" s="105"/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  <c r="AG427" s="105"/>
      <c r="AH427" s="105"/>
      <c r="AI427" s="105"/>
      <c r="AJ427" s="105"/>
      <c r="AK427" s="105"/>
      <c r="AL427" s="105"/>
      <c r="AM427" s="105"/>
      <c r="AN427" s="105"/>
    </row>
    <row r="428" ht="15.75" customHeight="1">
      <c r="A428" s="105"/>
      <c r="B428" s="105"/>
      <c r="C428" s="105"/>
      <c r="D428" s="105"/>
      <c r="E428" s="105"/>
      <c r="F428" s="105"/>
      <c r="G428" s="105"/>
      <c r="H428" s="105"/>
      <c r="I428" s="105"/>
      <c r="J428" s="105"/>
      <c r="K428" s="105"/>
      <c r="L428" s="105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  <c r="AG428" s="105"/>
      <c r="AH428" s="105"/>
      <c r="AI428" s="105"/>
      <c r="AJ428" s="105"/>
      <c r="AK428" s="105"/>
      <c r="AL428" s="105"/>
      <c r="AM428" s="105"/>
      <c r="AN428" s="105"/>
    </row>
    <row r="429" ht="15.75" customHeight="1">
      <c r="A429" s="105"/>
      <c r="B429" s="105"/>
      <c r="C429" s="105"/>
      <c r="D429" s="105"/>
      <c r="E429" s="105"/>
      <c r="F429" s="105"/>
      <c r="G429" s="105"/>
      <c r="H429" s="105"/>
      <c r="I429" s="105"/>
      <c r="J429" s="105"/>
      <c r="K429" s="105"/>
      <c r="L429" s="105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  <c r="AG429" s="105"/>
      <c r="AH429" s="105"/>
      <c r="AI429" s="105"/>
      <c r="AJ429" s="105"/>
      <c r="AK429" s="105"/>
      <c r="AL429" s="105"/>
      <c r="AM429" s="105"/>
      <c r="AN429" s="105"/>
    </row>
    <row r="430" ht="15.75" customHeight="1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  <c r="AG430" s="105"/>
      <c r="AH430" s="105"/>
      <c r="AI430" s="105"/>
      <c r="AJ430" s="105"/>
      <c r="AK430" s="105"/>
      <c r="AL430" s="105"/>
      <c r="AM430" s="105"/>
      <c r="AN430" s="105"/>
    </row>
    <row r="431" ht="15.75" customHeight="1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  <c r="AG431" s="105"/>
      <c r="AH431" s="105"/>
      <c r="AI431" s="105"/>
      <c r="AJ431" s="105"/>
      <c r="AK431" s="105"/>
      <c r="AL431" s="105"/>
      <c r="AM431" s="105"/>
      <c r="AN431" s="105"/>
    </row>
    <row r="432" ht="15.75" customHeight="1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  <c r="AG432" s="105"/>
      <c r="AH432" s="105"/>
      <c r="AI432" s="105"/>
      <c r="AJ432" s="105"/>
      <c r="AK432" s="105"/>
      <c r="AL432" s="105"/>
      <c r="AM432" s="105"/>
      <c r="AN432" s="105"/>
    </row>
    <row r="433" ht="15.75" customHeight="1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  <c r="AG433" s="105"/>
      <c r="AH433" s="105"/>
      <c r="AI433" s="105"/>
      <c r="AJ433" s="105"/>
      <c r="AK433" s="105"/>
      <c r="AL433" s="105"/>
      <c r="AM433" s="105"/>
      <c r="AN433" s="105"/>
    </row>
    <row r="434" ht="15.75" customHeight="1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  <c r="AB434" s="105"/>
      <c r="AC434" s="105"/>
      <c r="AD434" s="105"/>
      <c r="AE434" s="105"/>
      <c r="AF434" s="105"/>
      <c r="AG434" s="105"/>
      <c r="AH434" s="105"/>
      <c r="AI434" s="105"/>
      <c r="AJ434" s="105"/>
      <c r="AK434" s="105"/>
      <c r="AL434" s="105"/>
      <c r="AM434" s="105"/>
      <c r="AN434" s="105"/>
    </row>
    <row r="435" ht="15.75" customHeight="1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  <c r="AG435" s="105"/>
      <c r="AH435" s="105"/>
      <c r="AI435" s="105"/>
      <c r="AJ435" s="105"/>
      <c r="AK435" s="105"/>
      <c r="AL435" s="105"/>
      <c r="AM435" s="105"/>
      <c r="AN435" s="105"/>
    </row>
    <row r="436" ht="15.75" customHeight="1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  <c r="AG436" s="105"/>
      <c r="AH436" s="105"/>
      <c r="AI436" s="105"/>
      <c r="AJ436" s="105"/>
      <c r="AK436" s="105"/>
      <c r="AL436" s="105"/>
      <c r="AM436" s="105"/>
      <c r="AN436" s="105"/>
    </row>
    <row r="437" ht="15.75" customHeight="1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  <c r="AB437" s="105"/>
      <c r="AC437" s="105"/>
      <c r="AD437" s="105"/>
      <c r="AE437" s="105"/>
      <c r="AF437" s="105"/>
      <c r="AG437" s="105"/>
      <c r="AH437" s="105"/>
      <c r="AI437" s="105"/>
      <c r="AJ437" s="105"/>
      <c r="AK437" s="105"/>
      <c r="AL437" s="105"/>
      <c r="AM437" s="105"/>
      <c r="AN437" s="105"/>
    </row>
    <row r="438" ht="15.75" customHeight="1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  <c r="AB438" s="105"/>
      <c r="AC438" s="105"/>
      <c r="AD438" s="105"/>
      <c r="AE438" s="105"/>
      <c r="AF438" s="105"/>
      <c r="AG438" s="105"/>
      <c r="AH438" s="105"/>
      <c r="AI438" s="105"/>
      <c r="AJ438" s="105"/>
      <c r="AK438" s="105"/>
      <c r="AL438" s="105"/>
      <c r="AM438" s="105"/>
      <c r="AN438" s="105"/>
    </row>
    <row r="439" ht="15.75" customHeight="1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  <c r="AB439" s="105"/>
      <c r="AC439" s="105"/>
      <c r="AD439" s="105"/>
      <c r="AE439" s="105"/>
      <c r="AF439" s="105"/>
      <c r="AG439" s="105"/>
      <c r="AH439" s="105"/>
      <c r="AI439" s="105"/>
      <c r="AJ439" s="105"/>
      <c r="AK439" s="105"/>
      <c r="AL439" s="105"/>
      <c r="AM439" s="105"/>
      <c r="AN439" s="105"/>
    </row>
    <row r="440" ht="15.75" customHeight="1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  <c r="AB440" s="105"/>
      <c r="AC440" s="105"/>
      <c r="AD440" s="105"/>
      <c r="AE440" s="105"/>
      <c r="AF440" s="105"/>
      <c r="AG440" s="105"/>
      <c r="AH440" s="105"/>
      <c r="AI440" s="105"/>
      <c r="AJ440" s="105"/>
      <c r="AK440" s="105"/>
      <c r="AL440" s="105"/>
      <c r="AM440" s="105"/>
      <c r="AN440" s="105"/>
    </row>
    <row r="441" ht="15.75" customHeight="1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  <c r="AB441" s="105"/>
      <c r="AC441" s="105"/>
      <c r="AD441" s="105"/>
      <c r="AE441" s="105"/>
      <c r="AF441" s="105"/>
      <c r="AG441" s="105"/>
      <c r="AH441" s="105"/>
      <c r="AI441" s="105"/>
      <c r="AJ441" s="105"/>
      <c r="AK441" s="105"/>
      <c r="AL441" s="105"/>
      <c r="AM441" s="105"/>
      <c r="AN441" s="105"/>
    </row>
    <row r="442" ht="15.75" customHeight="1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  <c r="AB442" s="105"/>
      <c r="AC442" s="105"/>
      <c r="AD442" s="105"/>
      <c r="AE442" s="105"/>
      <c r="AF442" s="105"/>
      <c r="AG442" s="105"/>
      <c r="AH442" s="105"/>
      <c r="AI442" s="105"/>
      <c r="AJ442" s="105"/>
      <c r="AK442" s="105"/>
      <c r="AL442" s="105"/>
      <c r="AM442" s="105"/>
      <c r="AN442" s="105"/>
    </row>
    <row r="443" ht="15.75" customHeight="1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  <c r="AB443" s="105"/>
      <c r="AC443" s="105"/>
      <c r="AD443" s="105"/>
      <c r="AE443" s="105"/>
      <c r="AF443" s="105"/>
      <c r="AG443" s="105"/>
      <c r="AH443" s="105"/>
      <c r="AI443" s="105"/>
      <c r="AJ443" s="105"/>
      <c r="AK443" s="105"/>
      <c r="AL443" s="105"/>
      <c r="AM443" s="105"/>
      <c r="AN443" s="105"/>
    </row>
    <row r="444" ht="15.75" customHeight="1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  <c r="AB444" s="105"/>
      <c r="AC444" s="105"/>
      <c r="AD444" s="105"/>
      <c r="AE444" s="105"/>
      <c r="AF444" s="105"/>
      <c r="AG444" s="105"/>
      <c r="AH444" s="105"/>
      <c r="AI444" s="105"/>
      <c r="AJ444" s="105"/>
      <c r="AK444" s="105"/>
      <c r="AL444" s="105"/>
      <c r="AM444" s="105"/>
      <c r="AN444" s="105"/>
    </row>
    <row r="445" ht="15.75" customHeight="1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  <c r="AB445" s="105"/>
      <c r="AC445" s="105"/>
      <c r="AD445" s="105"/>
      <c r="AE445" s="105"/>
      <c r="AF445" s="105"/>
      <c r="AG445" s="105"/>
      <c r="AH445" s="105"/>
      <c r="AI445" s="105"/>
      <c r="AJ445" s="105"/>
      <c r="AK445" s="105"/>
      <c r="AL445" s="105"/>
      <c r="AM445" s="105"/>
      <c r="AN445" s="105"/>
    </row>
    <row r="446" ht="15.75" customHeight="1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  <c r="AB446" s="105"/>
      <c r="AC446" s="105"/>
      <c r="AD446" s="105"/>
      <c r="AE446" s="105"/>
      <c r="AF446" s="105"/>
      <c r="AG446" s="105"/>
      <c r="AH446" s="105"/>
      <c r="AI446" s="105"/>
      <c r="AJ446" s="105"/>
      <c r="AK446" s="105"/>
      <c r="AL446" s="105"/>
      <c r="AM446" s="105"/>
      <c r="AN446" s="105"/>
    </row>
    <row r="447" ht="15.75" customHeight="1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  <c r="AB447" s="105"/>
      <c r="AC447" s="105"/>
      <c r="AD447" s="105"/>
      <c r="AE447" s="105"/>
      <c r="AF447" s="105"/>
      <c r="AG447" s="105"/>
      <c r="AH447" s="105"/>
      <c r="AI447" s="105"/>
      <c r="AJ447" s="105"/>
      <c r="AK447" s="105"/>
      <c r="AL447" s="105"/>
      <c r="AM447" s="105"/>
      <c r="AN447" s="105"/>
    </row>
    <row r="448" ht="15.75" customHeight="1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  <c r="AB448" s="105"/>
      <c r="AC448" s="105"/>
      <c r="AD448" s="105"/>
      <c r="AE448" s="105"/>
      <c r="AF448" s="105"/>
      <c r="AG448" s="105"/>
      <c r="AH448" s="105"/>
      <c r="AI448" s="105"/>
      <c r="AJ448" s="105"/>
      <c r="AK448" s="105"/>
      <c r="AL448" s="105"/>
      <c r="AM448" s="105"/>
      <c r="AN448" s="105"/>
    </row>
    <row r="449" ht="15.75" customHeight="1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  <c r="AB449" s="105"/>
      <c r="AC449" s="105"/>
      <c r="AD449" s="105"/>
      <c r="AE449" s="105"/>
      <c r="AF449" s="105"/>
      <c r="AG449" s="105"/>
      <c r="AH449" s="105"/>
      <c r="AI449" s="105"/>
      <c r="AJ449" s="105"/>
      <c r="AK449" s="105"/>
      <c r="AL449" s="105"/>
      <c r="AM449" s="105"/>
      <c r="AN449" s="105"/>
    </row>
    <row r="450" ht="15.75" customHeight="1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  <c r="AE450" s="105"/>
      <c r="AF450" s="105"/>
      <c r="AG450" s="105"/>
      <c r="AH450" s="105"/>
      <c r="AI450" s="105"/>
      <c r="AJ450" s="105"/>
      <c r="AK450" s="105"/>
      <c r="AL450" s="105"/>
      <c r="AM450" s="105"/>
      <c r="AN450" s="105"/>
    </row>
    <row r="451" ht="15.75" customHeight="1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  <c r="AE451" s="105"/>
      <c r="AF451" s="105"/>
      <c r="AG451" s="105"/>
      <c r="AH451" s="105"/>
      <c r="AI451" s="105"/>
      <c r="AJ451" s="105"/>
      <c r="AK451" s="105"/>
      <c r="AL451" s="105"/>
      <c r="AM451" s="105"/>
      <c r="AN451" s="105"/>
    </row>
    <row r="452" ht="15.75" customHeight="1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  <c r="AB452" s="105"/>
      <c r="AC452" s="105"/>
      <c r="AD452" s="105"/>
      <c r="AE452" s="105"/>
      <c r="AF452" s="105"/>
      <c r="AG452" s="105"/>
      <c r="AH452" s="105"/>
      <c r="AI452" s="105"/>
      <c r="AJ452" s="105"/>
      <c r="AK452" s="105"/>
      <c r="AL452" s="105"/>
      <c r="AM452" s="105"/>
      <c r="AN452" s="105"/>
    </row>
    <row r="453" ht="15.75" customHeight="1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  <c r="AB453" s="105"/>
      <c r="AC453" s="105"/>
      <c r="AD453" s="105"/>
      <c r="AE453" s="105"/>
      <c r="AF453" s="105"/>
      <c r="AG453" s="105"/>
      <c r="AH453" s="105"/>
      <c r="AI453" s="105"/>
      <c r="AJ453" s="105"/>
      <c r="AK453" s="105"/>
      <c r="AL453" s="105"/>
      <c r="AM453" s="105"/>
      <c r="AN453" s="105"/>
    </row>
    <row r="454" ht="15.75" customHeight="1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  <c r="AB454" s="105"/>
      <c r="AC454" s="105"/>
      <c r="AD454" s="105"/>
      <c r="AE454" s="105"/>
      <c r="AF454" s="105"/>
      <c r="AG454" s="105"/>
      <c r="AH454" s="105"/>
      <c r="AI454" s="105"/>
      <c r="AJ454" s="105"/>
      <c r="AK454" s="105"/>
      <c r="AL454" s="105"/>
      <c r="AM454" s="105"/>
      <c r="AN454" s="105"/>
    </row>
    <row r="455" ht="15.75" customHeight="1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  <c r="AB455" s="105"/>
      <c r="AC455" s="105"/>
      <c r="AD455" s="105"/>
      <c r="AE455" s="105"/>
      <c r="AF455" s="105"/>
      <c r="AG455" s="105"/>
      <c r="AH455" s="105"/>
      <c r="AI455" s="105"/>
      <c r="AJ455" s="105"/>
      <c r="AK455" s="105"/>
      <c r="AL455" s="105"/>
      <c r="AM455" s="105"/>
      <c r="AN455" s="105"/>
    </row>
    <row r="456" ht="15.75" customHeight="1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  <c r="AB456" s="105"/>
      <c r="AC456" s="105"/>
      <c r="AD456" s="105"/>
      <c r="AE456" s="105"/>
      <c r="AF456" s="105"/>
      <c r="AG456" s="105"/>
      <c r="AH456" s="105"/>
      <c r="AI456" s="105"/>
      <c r="AJ456" s="105"/>
      <c r="AK456" s="105"/>
      <c r="AL456" s="105"/>
      <c r="AM456" s="105"/>
      <c r="AN456" s="105"/>
    </row>
    <row r="457" ht="15.75" customHeight="1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  <c r="AB457" s="105"/>
      <c r="AC457" s="105"/>
      <c r="AD457" s="105"/>
      <c r="AE457" s="105"/>
      <c r="AF457" s="105"/>
      <c r="AG457" s="105"/>
      <c r="AH457" s="105"/>
      <c r="AI457" s="105"/>
      <c r="AJ457" s="105"/>
      <c r="AK457" s="105"/>
      <c r="AL457" s="105"/>
      <c r="AM457" s="105"/>
      <c r="AN457" s="105"/>
    </row>
    <row r="458" ht="15.75" customHeight="1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  <c r="AB458" s="105"/>
      <c r="AC458" s="105"/>
      <c r="AD458" s="105"/>
      <c r="AE458" s="105"/>
      <c r="AF458" s="105"/>
      <c r="AG458" s="105"/>
      <c r="AH458" s="105"/>
      <c r="AI458" s="105"/>
      <c r="AJ458" s="105"/>
      <c r="AK458" s="105"/>
      <c r="AL458" s="105"/>
      <c r="AM458" s="105"/>
      <c r="AN458" s="105"/>
    </row>
    <row r="459" ht="15.75" customHeight="1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  <c r="AB459" s="105"/>
      <c r="AC459" s="105"/>
      <c r="AD459" s="105"/>
      <c r="AE459" s="105"/>
      <c r="AF459" s="105"/>
      <c r="AG459" s="105"/>
      <c r="AH459" s="105"/>
      <c r="AI459" s="105"/>
      <c r="AJ459" s="105"/>
      <c r="AK459" s="105"/>
      <c r="AL459" s="105"/>
      <c r="AM459" s="105"/>
      <c r="AN459" s="105"/>
    </row>
    <row r="460" ht="15.75" customHeight="1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  <c r="AB460" s="105"/>
      <c r="AC460" s="105"/>
      <c r="AD460" s="105"/>
      <c r="AE460" s="105"/>
      <c r="AF460" s="105"/>
      <c r="AG460" s="105"/>
      <c r="AH460" s="105"/>
      <c r="AI460" s="105"/>
      <c r="AJ460" s="105"/>
      <c r="AK460" s="105"/>
      <c r="AL460" s="105"/>
      <c r="AM460" s="105"/>
      <c r="AN460" s="105"/>
    </row>
    <row r="461" ht="15.75" customHeight="1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  <c r="AB461" s="105"/>
      <c r="AC461" s="105"/>
      <c r="AD461" s="105"/>
      <c r="AE461" s="105"/>
      <c r="AF461" s="105"/>
      <c r="AG461" s="105"/>
      <c r="AH461" s="105"/>
      <c r="AI461" s="105"/>
      <c r="AJ461" s="105"/>
      <c r="AK461" s="105"/>
      <c r="AL461" s="105"/>
      <c r="AM461" s="105"/>
      <c r="AN461" s="105"/>
    </row>
    <row r="462" ht="15.75" customHeight="1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  <c r="AB462" s="105"/>
      <c r="AC462" s="105"/>
      <c r="AD462" s="105"/>
      <c r="AE462" s="105"/>
      <c r="AF462" s="105"/>
      <c r="AG462" s="105"/>
      <c r="AH462" s="105"/>
      <c r="AI462" s="105"/>
      <c r="AJ462" s="105"/>
      <c r="AK462" s="105"/>
      <c r="AL462" s="105"/>
      <c r="AM462" s="105"/>
      <c r="AN462" s="105"/>
    </row>
    <row r="463" ht="15.75" customHeight="1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  <c r="AB463" s="105"/>
      <c r="AC463" s="105"/>
      <c r="AD463" s="105"/>
      <c r="AE463" s="105"/>
      <c r="AF463" s="105"/>
      <c r="AG463" s="105"/>
      <c r="AH463" s="105"/>
      <c r="AI463" s="105"/>
      <c r="AJ463" s="105"/>
      <c r="AK463" s="105"/>
      <c r="AL463" s="105"/>
      <c r="AM463" s="105"/>
      <c r="AN463" s="105"/>
    </row>
    <row r="464" ht="15.75" customHeight="1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  <c r="AB464" s="105"/>
      <c r="AC464" s="105"/>
      <c r="AD464" s="105"/>
      <c r="AE464" s="105"/>
      <c r="AF464" s="105"/>
      <c r="AG464" s="105"/>
      <c r="AH464" s="105"/>
      <c r="AI464" s="105"/>
      <c r="AJ464" s="105"/>
      <c r="AK464" s="105"/>
      <c r="AL464" s="105"/>
      <c r="AM464" s="105"/>
      <c r="AN464" s="105"/>
    </row>
    <row r="465" ht="15.75" customHeight="1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  <c r="AB465" s="105"/>
      <c r="AC465" s="105"/>
      <c r="AD465" s="105"/>
      <c r="AE465" s="105"/>
      <c r="AF465" s="105"/>
      <c r="AG465" s="105"/>
      <c r="AH465" s="105"/>
      <c r="AI465" s="105"/>
      <c r="AJ465" s="105"/>
      <c r="AK465" s="105"/>
      <c r="AL465" s="105"/>
      <c r="AM465" s="105"/>
      <c r="AN465" s="105"/>
    </row>
    <row r="466" ht="15.75" customHeight="1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  <c r="AB466" s="105"/>
      <c r="AC466" s="105"/>
      <c r="AD466" s="105"/>
      <c r="AE466" s="105"/>
      <c r="AF466" s="105"/>
      <c r="AG466" s="105"/>
      <c r="AH466" s="105"/>
      <c r="AI466" s="105"/>
      <c r="AJ466" s="105"/>
      <c r="AK466" s="105"/>
      <c r="AL466" s="105"/>
      <c r="AM466" s="105"/>
      <c r="AN466" s="105"/>
    </row>
    <row r="467" ht="15.75" customHeight="1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  <c r="AB467" s="105"/>
      <c r="AC467" s="105"/>
      <c r="AD467" s="105"/>
      <c r="AE467" s="105"/>
      <c r="AF467" s="105"/>
      <c r="AG467" s="105"/>
      <c r="AH467" s="105"/>
      <c r="AI467" s="105"/>
      <c r="AJ467" s="105"/>
      <c r="AK467" s="105"/>
      <c r="AL467" s="105"/>
      <c r="AM467" s="105"/>
      <c r="AN467" s="105"/>
    </row>
    <row r="468" ht="15.75" customHeight="1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  <c r="AB468" s="105"/>
      <c r="AC468" s="105"/>
      <c r="AD468" s="105"/>
      <c r="AE468" s="105"/>
      <c r="AF468" s="105"/>
      <c r="AG468" s="105"/>
      <c r="AH468" s="105"/>
      <c r="AI468" s="105"/>
      <c r="AJ468" s="105"/>
      <c r="AK468" s="105"/>
      <c r="AL468" s="105"/>
      <c r="AM468" s="105"/>
      <c r="AN468" s="105"/>
    </row>
    <row r="469" ht="15.75" customHeight="1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  <c r="AB469" s="105"/>
      <c r="AC469" s="105"/>
      <c r="AD469" s="105"/>
      <c r="AE469" s="105"/>
      <c r="AF469" s="105"/>
      <c r="AG469" s="105"/>
      <c r="AH469" s="105"/>
      <c r="AI469" s="105"/>
      <c r="AJ469" s="105"/>
      <c r="AK469" s="105"/>
      <c r="AL469" s="105"/>
      <c r="AM469" s="105"/>
      <c r="AN469" s="105"/>
    </row>
    <row r="470" ht="15.75" customHeight="1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  <c r="AB470" s="105"/>
      <c r="AC470" s="105"/>
      <c r="AD470" s="105"/>
      <c r="AE470" s="105"/>
      <c r="AF470" s="105"/>
      <c r="AG470" s="105"/>
      <c r="AH470" s="105"/>
      <c r="AI470" s="105"/>
      <c r="AJ470" s="105"/>
      <c r="AK470" s="105"/>
      <c r="AL470" s="105"/>
      <c r="AM470" s="105"/>
      <c r="AN470" s="105"/>
    </row>
    <row r="471" ht="15.75" customHeight="1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  <c r="AB471" s="105"/>
      <c r="AC471" s="105"/>
      <c r="AD471" s="105"/>
      <c r="AE471" s="105"/>
      <c r="AF471" s="105"/>
      <c r="AG471" s="105"/>
      <c r="AH471" s="105"/>
      <c r="AI471" s="105"/>
      <c r="AJ471" s="105"/>
      <c r="AK471" s="105"/>
      <c r="AL471" s="105"/>
      <c r="AM471" s="105"/>
      <c r="AN471" s="105"/>
    </row>
    <row r="472" ht="15.75" customHeight="1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  <c r="AE472" s="105"/>
      <c r="AF472" s="105"/>
      <c r="AG472" s="105"/>
      <c r="AH472" s="105"/>
      <c r="AI472" s="105"/>
      <c r="AJ472" s="105"/>
      <c r="AK472" s="105"/>
      <c r="AL472" s="105"/>
      <c r="AM472" s="105"/>
      <c r="AN472" s="105"/>
    </row>
    <row r="473" ht="15.75" customHeight="1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  <c r="AB473" s="105"/>
      <c r="AC473" s="105"/>
      <c r="AD473" s="105"/>
      <c r="AE473" s="105"/>
      <c r="AF473" s="105"/>
      <c r="AG473" s="105"/>
      <c r="AH473" s="105"/>
      <c r="AI473" s="105"/>
      <c r="AJ473" s="105"/>
      <c r="AK473" s="105"/>
      <c r="AL473" s="105"/>
      <c r="AM473" s="105"/>
      <c r="AN473" s="105"/>
    </row>
    <row r="474" ht="15.75" customHeight="1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  <c r="AB474" s="105"/>
      <c r="AC474" s="105"/>
      <c r="AD474" s="105"/>
      <c r="AE474" s="105"/>
      <c r="AF474" s="105"/>
      <c r="AG474" s="105"/>
      <c r="AH474" s="105"/>
      <c r="AI474" s="105"/>
      <c r="AJ474" s="105"/>
      <c r="AK474" s="105"/>
      <c r="AL474" s="105"/>
      <c r="AM474" s="105"/>
      <c r="AN474" s="105"/>
    </row>
    <row r="475" ht="15.75" customHeight="1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  <c r="AB475" s="105"/>
      <c r="AC475" s="105"/>
      <c r="AD475" s="105"/>
      <c r="AE475" s="105"/>
      <c r="AF475" s="105"/>
      <c r="AG475" s="105"/>
      <c r="AH475" s="105"/>
      <c r="AI475" s="105"/>
      <c r="AJ475" s="105"/>
      <c r="AK475" s="105"/>
      <c r="AL475" s="105"/>
      <c r="AM475" s="105"/>
      <c r="AN475" s="105"/>
    </row>
    <row r="476" ht="15.75" customHeight="1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  <c r="AB476" s="105"/>
      <c r="AC476" s="105"/>
      <c r="AD476" s="105"/>
      <c r="AE476" s="105"/>
      <c r="AF476" s="105"/>
      <c r="AG476" s="105"/>
      <c r="AH476" s="105"/>
      <c r="AI476" s="105"/>
      <c r="AJ476" s="105"/>
      <c r="AK476" s="105"/>
      <c r="AL476" s="105"/>
      <c r="AM476" s="105"/>
      <c r="AN476" s="105"/>
    </row>
    <row r="477" ht="15.75" customHeight="1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  <c r="AB477" s="105"/>
      <c r="AC477" s="105"/>
      <c r="AD477" s="105"/>
      <c r="AE477" s="105"/>
      <c r="AF477" s="105"/>
      <c r="AG477" s="105"/>
      <c r="AH477" s="105"/>
      <c r="AI477" s="105"/>
      <c r="AJ477" s="105"/>
      <c r="AK477" s="105"/>
      <c r="AL477" s="105"/>
      <c r="AM477" s="105"/>
      <c r="AN477" s="105"/>
    </row>
    <row r="478" ht="15.75" customHeight="1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  <c r="AE478" s="105"/>
      <c r="AF478" s="105"/>
      <c r="AG478" s="105"/>
      <c r="AH478" s="105"/>
      <c r="AI478" s="105"/>
      <c r="AJ478" s="105"/>
      <c r="AK478" s="105"/>
      <c r="AL478" s="105"/>
      <c r="AM478" s="105"/>
      <c r="AN478" s="105"/>
    </row>
    <row r="479" ht="15.75" customHeight="1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  <c r="AB479" s="105"/>
      <c r="AC479" s="105"/>
      <c r="AD479" s="105"/>
      <c r="AE479" s="105"/>
      <c r="AF479" s="105"/>
      <c r="AG479" s="105"/>
      <c r="AH479" s="105"/>
      <c r="AI479" s="105"/>
      <c r="AJ479" s="105"/>
      <c r="AK479" s="105"/>
      <c r="AL479" s="105"/>
      <c r="AM479" s="105"/>
      <c r="AN479" s="105"/>
    </row>
    <row r="480" ht="15.75" customHeight="1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  <c r="AB480" s="105"/>
      <c r="AC480" s="105"/>
      <c r="AD480" s="105"/>
      <c r="AE480" s="105"/>
      <c r="AF480" s="105"/>
      <c r="AG480" s="105"/>
      <c r="AH480" s="105"/>
      <c r="AI480" s="105"/>
      <c r="AJ480" s="105"/>
      <c r="AK480" s="105"/>
      <c r="AL480" s="105"/>
      <c r="AM480" s="105"/>
      <c r="AN480" s="105"/>
    </row>
    <row r="481" ht="15.75" customHeight="1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  <c r="AB481" s="105"/>
      <c r="AC481" s="105"/>
      <c r="AD481" s="105"/>
      <c r="AE481" s="105"/>
      <c r="AF481" s="105"/>
      <c r="AG481" s="105"/>
      <c r="AH481" s="105"/>
      <c r="AI481" s="105"/>
      <c r="AJ481" s="105"/>
      <c r="AK481" s="105"/>
      <c r="AL481" s="105"/>
      <c r="AM481" s="105"/>
      <c r="AN481" s="105"/>
    </row>
    <row r="482" ht="15.75" customHeight="1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  <c r="AB482" s="105"/>
      <c r="AC482" s="105"/>
      <c r="AD482" s="105"/>
      <c r="AE482" s="105"/>
      <c r="AF482" s="105"/>
      <c r="AG482" s="105"/>
      <c r="AH482" s="105"/>
      <c r="AI482" s="105"/>
      <c r="AJ482" s="105"/>
      <c r="AK482" s="105"/>
      <c r="AL482" s="105"/>
      <c r="AM482" s="105"/>
      <c r="AN482" s="105"/>
    </row>
    <row r="483" ht="15.75" customHeight="1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  <c r="AB483" s="105"/>
      <c r="AC483" s="105"/>
      <c r="AD483" s="105"/>
      <c r="AE483" s="105"/>
      <c r="AF483" s="105"/>
      <c r="AG483" s="105"/>
      <c r="AH483" s="105"/>
      <c r="AI483" s="105"/>
      <c r="AJ483" s="105"/>
      <c r="AK483" s="105"/>
      <c r="AL483" s="105"/>
      <c r="AM483" s="105"/>
      <c r="AN483" s="105"/>
    </row>
    <row r="484" ht="15.75" customHeight="1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  <c r="AB484" s="105"/>
      <c r="AC484" s="105"/>
      <c r="AD484" s="105"/>
      <c r="AE484" s="105"/>
      <c r="AF484" s="105"/>
      <c r="AG484" s="105"/>
      <c r="AH484" s="105"/>
      <c r="AI484" s="105"/>
      <c r="AJ484" s="105"/>
      <c r="AK484" s="105"/>
      <c r="AL484" s="105"/>
      <c r="AM484" s="105"/>
      <c r="AN484" s="105"/>
    </row>
    <row r="485" ht="15.75" customHeight="1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  <c r="AB485" s="105"/>
      <c r="AC485" s="105"/>
      <c r="AD485" s="105"/>
      <c r="AE485" s="105"/>
      <c r="AF485" s="105"/>
      <c r="AG485" s="105"/>
      <c r="AH485" s="105"/>
      <c r="AI485" s="105"/>
      <c r="AJ485" s="105"/>
      <c r="AK485" s="105"/>
      <c r="AL485" s="105"/>
      <c r="AM485" s="105"/>
      <c r="AN485" s="105"/>
    </row>
    <row r="486" ht="15.75" customHeight="1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  <c r="AB486" s="105"/>
      <c r="AC486" s="105"/>
      <c r="AD486" s="105"/>
      <c r="AE486" s="105"/>
      <c r="AF486" s="105"/>
      <c r="AG486" s="105"/>
      <c r="AH486" s="105"/>
      <c r="AI486" s="105"/>
      <c r="AJ486" s="105"/>
      <c r="AK486" s="105"/>
      <c r="AL486" s="105"/>
      <c r="AM486" s="105"/>
      <c r="AN486" s="105"/>
    </row>
    <row r="487" ht="15.75" customHeight="1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  <c r="AB487" s="105"/>
      <c r="AC487" s="105"/>
      <c r="AD487" s="105"/>
      <c r="AE487" s="105"/>
      <c r="AF487" s="105"/>
      <c r="AG487" s="105"/>
      <c r="AH487" s="105"/>
      <c r="AI487" s="105"/>
      <c r="AJ487" s="105"/>
      <c r="AK487" s="105"/>
      <c r="AL487" s="105"/>
      <c r="AM487" s="105"/>
      <c r="AN487" s="105"/>
    </row>
    <row r="488" ht="15.75" customHeight="1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  <c r="AB488" s="105"/>
      <c r="AC488" s="105"/>
      <c r="AD488" s="105"/>
      <c r="AE488" s="105"/>
      <c r="AF488" s="105"/>
      <c r="AG488" s="105"/>
      <c r="AH488" s="105"/>
      <c r="AI488" s="105"/>
      <c r="AJ488" s="105"/>
      <c r="AK488" s="105"/>
      <c r="AL488" s="105"/>
      <c r="AM488" s="105"/>
      <c r="AN488" s="105"/>
    </row>
    <row r="489" ht="15.75" customHeight="1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  <c r="AB489" s="105"/>
      <c r="AC489" s="105"/>
      <c r="AD489" s="105"/>
      <c r="AE489" s="105"/>
      <c r="AF489" s="105"/>
      <c r="AG489" s="105"/>
      <c r="AH489" s="105"/>
      <c r="AI489" s="105"/>
      <c r="AJ489" s="105"/>
      <c r="AK489" s="105"/>
      <c r="AL489" s="105"/>
      <c r="AM489" s="105"/>
      <c r="AN489" s="105"/>
    </row>
    <row r="490" ht="15.75" customHeight="1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  <c r="AB490" s="105"/>
      <c r="AC490" s="105"/>
      <c r="AD490" s="105"/>
      <c r="AE490" s="105"/>
      <c r="AF490" s="105"/>
      <c r="AG490" s="105"/>
      <c r="AH490" s="105"/>
      <c r="AI490" s="105"/>
      <c r="AJ490" s="105"/>
      <c r="AK490" s="105"/>
      <c r="AL490" s="105"/>
      <c r="AM490" s="105"/>
      <c r="AN490" s="105"/>
    </row>
    <row r="491" ht="15.75" customHeight="1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  <c r="AB491" s="105"/>
      <c r="AC491" s="105"/>
      <c r="AD491" s="105"/>
      <c r="AE491" s="105"/>
      <c r="AF491" s="105"/>
      <c r="AG491" s="105"/>
      <c r="AH491" s="105"/>
      <c r="AI491" s="105"/>
      <c r="AJ491" s="105"/>
      <c r="AK491" s="105"/>
      <c r="AL491" s="105"/>
      <c r="AM491" s="105"/>
      <c r="AN491" s="105"/>
    </row>
    <row r="492" ht="15.75" customHeight="1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  <c r="AB492" s="105"/>
      <c r="AC492" s="105"/>
      <c r="AD492" s="105"/>
      <c r="AE492" s="105"/>
      <c r="AF492" s="105"/>
      <c r="AG492" s="105"/>
      <c r="AH492" s="105"/>
      <c r="AI492" s="105"/>
      <c r="AJ492" s="105"/>
      <c r="AK492" s="105"/>
      <c r="AL492" s="105"/>
      <c r="AM492" s="105"/>
      <c r="AN492" s="105"/>
    </row>
    <row r="493" ht="15.75" customHeight="1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  <c r="AB493" s="105"/>
      <c r="AC493" s="105"/>
      <c r="AD493" s="105"/>
      <c r="AE493" s="105"/>
      <c r="AF493" s="105"/>
      <c r="AG493" s="105"/>
      <c r="AH493" s="105"/>
      <c r="AI493" s="105"/>
      <c r="AJ493" s="105"/>
      <c r="AK493" s="105"/>
      <c r="AL493" s="105"/>
      <c r="AM493" s="105"/>
      <c r="AN493" s="105"/>
    </row>
    <row r="494" ht="15.75" customHeight="1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  <c r="AB494" s="105"/>
      <c r="AC494" s="105"/>
      <c r="AD494" s="105"/>
      <c r="AE494" s="105"/>
      <c r="AF494" s="105"/>
      <c r="AG494" s="105"/>
      <c r="AH494" s="105"/>
      <c r="AI494" s="105"/>
      <c r="AJ494" s="105"/>
      <c r="AK494" s="105"/>
      <c r="AL494" s="105"/>
      <c r="AM494" s="105"/>
      <c r="AN494" s="105"/>
    </row>
    <row r="495" ht="15.75" customHeight="1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  <c r="AB495" s="105"/>
      <c r="AC495" s="105"/>
      <c r="AD495" s="105"/>
      <c r="AE495" s="105"/>
      <c r="AF495" s="105"/>
      <c r="AG495" s="105"/>
      <c r="AH495" s="105"/>
      <c r="AI495" s="105"/>
      <c r="AJ495" s="105"/>
      <c r="AK495" s="105"/>
      <c r="AL495" s="105"/>
      <c r="AM495" s="105"/>
      <c r="AN495" s="105"/>
    </row>
    <row r="496" ht="15.75" customHeight="1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  <c r="AB496" s="105"/>
      <c r="AC496" s="105"/>
      <c r="AD496" s="105"/>
      <c r="AE496" s="105"/>
      <c r="AF496" s="105"/>
      <c r="AG496" s="105"/>
      <c r="AH496" s="105"/>
      <c r="AI496" s="105"/>
      <c r="AJ496" s="105"/>
      <c r="AK496" s="105"/>
      <c r="AL496" s="105"/>
      <c r="AM496" s="105"/>
      <c r="AN496" s="105"/>
    </row>
    <row r="497" ht="15.75" customHeight="1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  <c r="AB497" s="105"/>
      <c r="AC497" s="105"/>
      <c r="AD497" s="105"/>
      <c r="AE497" s="105"/>
      <c r="AF497" s="105"/>
      <c r="AG497" s="105"/>
      <c r="AH497" s="105"/>
      <c r="AI497" s="105"/>
      <c r="AJ497" s="105"/>
      <c r="AK497" s="105"/>
      <c r="AL497" s="105"/>
      <c r="AM497" s="105"/>
      <c r="AN497" s="105"/>
    </row>
    <row r="498" ht="15.75" customHeight="1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  <c r="AB498" s="105"/>
      <c r="AC498" s="105"/>
      <c r="AD498" s="105"/>
      <c r="AE498" s="105"/>
      <c r="AF498" s="105"/>
      <c r="AG498" s="105"/>
      <c r="AH498" s="105"/>
      <c r="AI498" s="105"/>
      <c r="AJ498" s="105"/>
      <c r="AK498" s="105"/>
      <c r="AL498" s="105"/>
      <c r="AM498" s="105"/>
      <c r="AN498" s="105"/>
    </row>
    <row r="499" ht="15.75" customHeight="1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  <c r="AB499" s="105"/>
      <c r="AC499" s="105"/>
      <c r="AD499" s="105"/>
      <c r="AE499" s="105"/>
      <c r="AF499" s="105"/>
      <c r="AG499" s="105"/>
      <c r="AH499" s="105"/>
      <c r="AI499" s="105"/>
      <c r="AJ499" s="105"/>
      <c r="AK499" s="105"/>
      <c r="AL499" s="105"/>
      <c r="AM499" s="105"/>
      <c r="AN499" s="105"/>
    </row>
    <row r="500" ht="15.75" customHeight="1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  <c r="AB500" s="105"/>
      <c r="AC500" s="105"/>
      <c r="AD500" s="105"/>
      <c r="AE500" s="105"/>
      <c r="AF500" s="105"/>
      <c r="AG500" s="105"/>
      <c r="AH500" s="105"/>
      <c r="AI500" s="105"/>
      <c r="AJ500" s="105"/>
      <c r="AK500" s="105"/>
      <c r="AL500" s="105"/>
      <c r="AM500" s="105"/>
      <c r="AN500" s="105"/>
    </row>
    <row r="501" ht="15.75" customHeight="1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  <c r="AB501" s="105"/>
      <c r="AC501" s="105"/>
      <c r="AD501" s="105"/>
      <c r="AE501" s="105"/>
      <c r="AF501" s="105"/>
      <c r="AG501" s="105"/>
      <c r="AH501" s="105"/>
      <c r="AI501" s="105"/>
      <c r="AJ501" s="105"/>
      <c r="AK501" s="105"/>
      <c r="AL501" s="105"/>
      <c r="AM501" s="105"/>
      <c r="AN501" s="105"/>
    </row>
    <row r="502" ht="15.75" customHeight="1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  <c r="AB502" s="105"/>
      <c r="AC502" s="105"/>
      <c r="AD502" s="105"/>
      <c r="AE502" s="105"/>
      <c r="AF502" s="105"/>
      <c r="AG502" s="105"/>
      <c r="AH502" s="105"/>
      <c r="AI502" s="105"/>
      <c r="AJ502" s="105"/>
      <c r="AK502" s="105"/>
      <c r="AL502" s="105"/>
      <c r="AM502" s="105"/>
      <c r="AN502" s="105"/>
    </row>
    <row r="503" ht="15.75" customHeight="1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  <c r="AB503" s="105"/>
      <c r="AC503" s="105"/>
      <c r="AD503" s="105"/>
      <c r="AE503" s="105"/>
      <c r="AF503" s="105"/>
      <c r="AG503" s="105"/>
      <c r="AH503" s="105"/>
      <c r="AI503" s="105"/>
      <c r="AJ503" s="105"/>
      <c r="AK503" s="105"/>
      <c r="AL503" s="105"/>
      <c r="AM503" s="105"/>
      <c r="AN503" s="105"/>
    </row>
    <row r="504" ht="15.75" customHeight="1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  <c r="AB504" s="105"/>
      <c r="AC504" s="105"/>
      <c r="AD504" s="105"/>
      <c r="AE504" s="105"/>
      <c r="AF504" s="105"/>
      <c r="AG504" s="105"/>
      <c r="AH504" s="105"/>
      <c r="AI504" s="105"/>
      <c r="AJ504" s="105"/>
      <c r="AK504" s="105"/>
      <c r="AL504" s="105"/>
      <c r="AM504" s="105"/>
      <c r="AN504" s="105"/>
    </row>
    <row r="505" ht="15.75" customHeight="1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  <c r="AB505" s="105"/>
      <c r="AC505" s="105"/>
      <c r="AD505" s="105"/>
      <c r="AE505" s="105"/>
      <c r="AF505" s="105"/>
      <c r="AG505" s="105"/>
      <c r="AH505" s="105"/>
      <c r="AI505" s="105"/>
      <c r="AJ505" s="105"/>
      <c r="AK505" s="105"/>
      <c r="AL505" s="105"/>
      <c r="AM505" s="105"/>
      <c r="AN505" s="105"/>
    </row>
    <row r="506" ht="15.75" customHeight="1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  <c r="AB506" s="105"/>
      <c r="AC506" s="105"/>
      <c r="AD506" s="105"/>
      <c r="AE506" s="105"/>
      <c r="AF506" s="105"/>
      <c r="AG506" s="105"/>
      <c r="AH506" s="105"/>
      <c r="AI506" s="105"/>
      <c r="AJ506" s="105"/>
      <c r="AK506" s="105"/>
      <c r="AL506" s="105"/>
      <c r="AM506" s="105"/>
      <c r="AN506" s="105"/>
    </row>
    <row r="507" ht="15.75" customHeight="1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  <c r="AB507" s="105"/>
      <c r="AC507" s="105"/>
      <c r="AD507" s="105"/>
      <c r="AE507" s="105"/>
      <c r="AF507" s="105"/>
      <c r="AG507" s="105"/>
      <c r="AH507" s="105"/>
      <c r="AI507" s="105"/>
      <c r="AJ507" s="105"/>
      <c r="AK507" s="105"/>
      <c r="AL507" s="105"/>
      <c r="AM507" s="105"/>
      <c r="AN507" s="105"/>
    </row>
    <row r="508" ht="15.75" customHeight="1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  <c r="AB508" s="105"/>
      <c r="AC508" s="105"/>
      <c r="AD508" s="105"/>
      <c r="AE508" s="105"/>
      <c r="AF508" s="105"/>
      <c r="AG508" s="105"/>
      <c r="AH508" s="105"/>
      <c r="AI508" s="105"/>
      <c r="AJ508" s="105"/>
      <c r="AK508" s="105"/>
      <c r="AL508" s="105"/>
      <c r="AM508" s="105"/>
      <c r="AN508" s="105"/>
    </row>
    <row r="509" ht="15.75" customHeight="1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  <c r="AB509" s="105"/>
      <c r="AC509" s="105"/>
      <c r="AD509" s="105"/>
      <c r="AE509" s="105"/>
      <c r="AF509" s="105"/>
      <c r="AG509" s="105"/>
      <c r="AH509" s="105"/>
      <c r="AI509" s="105"/>
      <c r="AJ509" s="105"/>
      <c r="AK509" s="105"/>
      <c r="AL509" s="105"/>
      <c r="AM509" s="105"/>
      <c r="AN509" s="105"/>
    </row>
    <row r="510" ht="15.75" customHeight="1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  <c r="AB510" s="105"/>
      <c r="AC510" s="105"/>
      <c r="AD510" s="105"/>
      <c r="AE510" s="105"/>
      <c r="AF510" s="105"/>
      <c r="AG510" s="105"/>
      <c r="AH510" s="105"/>
      <c r="AI510" s="105"/>
      <c r="AJ510" s="105"/>
      <c r="AK510" s="105"/>
      <c r="AL510" s="105"/>
      <c r="AM510" s="105"/>
      <c r="AN510" s="105"/>
    </row>
    <row r="511" ht="15.75" customHeight="1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  <c r="AB511" s="105"/>
      <c r="AC511" s="105"/>
      <c r="AD511" s="105"/>
      <c r="AE511" s="105"/>
      <c r="AF511" s="105"/>
      <c r="AG511" s="105"/>
      <c r="AH511" s="105"/>
      <c r="AI511" s="105"/>
      <c r="AJ511" s="105"/>
      <c r="AK511" s="105"/>
      <c r="AL511" s="105"/>
      <c r="AM511" s="105"/>
      <c r="AN511" s="105"/>
    </row>
    <row r="512" ht="15.75" customHeight="1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  <c r="AB512" s="105"/>
      <c r="AC512" s="105"/>
      <c r="AD512" s="105"/>
      <c r="AE512" s="105"/>
      <c r="AF512" s="105"/>
      <c r="AG512" s="105"/>
      <c r="AH512" s="105"/>
      <c r="AI512" s="105"/>
      <c r="AJ512" s="105"/>
      <c r="AK512" s="105"/>
      <c r="AL512" s="105"/>
      <c r="AM512" s="105"/>
      <c r="AN512" s="105"/>
    </row>
    <row r="513" ht="15.75" customHeight="1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  <c r="AB513" s="105"/>
      <c r="AC513" s="105"/>
      <c r="AD513" s="105"/>
      <c r="AE513" s="105"/>
      <c r="AF513" s="105"/>
      <c r="AG513" s="105"/>
      <c r="AH513" s="105"/>
      <c r="AI513" s="105"/>
      <c r="AJ513" s="105"/>
      <c r="AK513" s="105"/>
      <c r="AL513" s="105"/>
      <c r="AM513" s="105"/>
      <c r="AN513" s="105"/>
    </row>
    <row r="514" ht="15.75" customHeight="1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  <c r="AB514" s="105"/>
      <c r="AC514" s="105"/>
      <c r="AD514" s="105"/>
      <c r="AE514" s="105"/>
      <c r="AF514" s="105"/>
      <c r="AG514" s="105"/>
      <c r="AH514" s="105"/>
      <c r="AI514" s="105"/>
      <c r="AJ514" s="105"/>
      <c r="AK514" s="105"/>
      <c r="AL514" s="105"/>
      <c r="AM514" s="105"/>
      <c r="AN514" s="105"/>
    </row>
    <row r="515" ht="15.75" customHeight="1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  <c r="AB515" s="105"/>
      <c r="AC515" s="105"/>
      <c r="AD515" s="105"/>
      <c r="AE515" s="105"/>
      <c r="AF515" s="105"/>
      <c r="AG515" s="105"/>
      <c r="AH515" s="105"/>
      <c r="AI515" s="105"/>
      <c r="AJ515" s="105"/>
      <c r="AK515" s="105"/>
      <c r="AL515" s="105"/>
      <c r="AM515" s="105"/>
      <c r="AN515" s="105"/>
    </row>
    <row r="516" ht="15.75" customHeight="1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  <c r="AB516" s="105"/>
      <c r="AC516" s="105"/>
      <c r="AD516" s="105"/>
      <c r="AE516" s="105"/>
      <c r="AF516" s="105"/>
      <c r="AG516" s="105"/>
      <c r="AH516" s="105"/>
      <c r="AI516" s="105"/>
      <c r="AJ516" s="105"/>
      <c r="AK516" s="105"/>
      <c r="AL516" s="105"/>
      <c r="AM516" s="105"/>
      <c r="AN516" s="105"/>
    </row>
    <row r="517" ht="15.75" customHeight="1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  <c r="AB517" s="105"/>
      <c r="AC517" s="105"/>
      <c r="AD517" s="105"/>
      <c r="AE517" s="105"/>
      <c r="AF517" s="105"/>
      <c r="AG517" s="105"/>
      <c r="AH517" s="105"/>
      <c r="AI517" s="105"/>
      <c r="AJ517" s="105"/>
      <c r="AK517" s="105"/>
      <c r="AL517" s="105"/>
      <c r="AM517" s="105"/>
      <c r="AN517" s="105"/>
    </row>
    <row r="518" ht="15.75" customHeight="1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  <c r="AB518" s="105"/>
      <c r="AC518" s="105"/>
      <c r="AD518" s="105"/>
      <c r="AE518" s="105"/>
      <c r="AF518" s="105"/>
      <c r="AG518" s="105"/>
      <c r="AH518" s="105"/>
      <c r="AI518" s="105"/>
      <c r="AJ518" s="105"/>
      <c r="AK518" s="105"/>
      <c r="AL518" s="105"/>
      <c r="AM518" s="105"/>
      <c r="AN518" s="105"/>
    </row>
    <row r="519" ht="15.75" customHeight="1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  <c r="AB519" s="105"/>
      <c r="AC519" s="105"/>
      <c r="AD519" s="105"/>
      <c r="AE519" s="105"/>
      <c r="AF519" s="105"/>
      <c r="AG519" s="105"/>
      <c r="AH519" s="105"/>
      <c r="AI519" s="105"/>
      <c r="AJ519" s="105"/>
      <c r="AK519" s="105"/>
      <c r="AL519" s="105"/>
      <c r="AM519" s="105"/>
      <c r="AN519" s="105"/>
    </row>
    <row r="520" ht="15.75" customHeight="1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  <c r="AB520" s="105"/>
      <c r="AC520" s="105"/>
      <c r="AD520" s="105"/>
      <c r="AE520" s="105"/>
      <c r="AF520" s="105"/>
      <c r="AG520" s="105"/>
      <c r="AH520" s="105"/>
      <c r="AI520" s="105"/>
      <c r="AJ520" s="105"/>
      <c r="AK520" s="105"/>
      <c r="AL520" s="105"/>
      <c r="AM520" s="105"/>
      <c r="AN520" s="105"/>
    </row>
    <row r="521" ht="15.75" customHeight="1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  <c r="AB521" s="105"/>
      <c r="AC521" s="105"/>
      <c r="AD521" s="105"/>
      <c r="AE521" s="105"/>
      <c r="AF521" s="105"/>
      <c r="AG521" s="105"/>
      <c r="AH521" s="105"/>
      <c r="AI521" s="105"/>
      <c r="AJ521" s="105"/>
      <c r="AK521" s="105"/>
      <c r="AL521" s="105"/>
      <c r="AM521" s="105"/>
      <c r="AN521" s="105"/>
    </row>
    <row r="522" ht="15.75" customHeight="1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  <c r="AB522" s="105"/>
      <c r="AC522" s="105"/>
      <c r="AD522" s="105"/>
      <c r="AE522" s="105"/>
      <c r="AF522" s="105"/>
      <c r="AG522" s="105"/>
      <c r="AH522" s="105"/>
      <c r="AI522" s="105"/>
      <c r="AJ522" s="105"/>
      <c r="AK522" s="105"/>
      <c r="AL522" s="105"/>
      <c r="AM522" s="105"/>
      <c r="AN522" s="105"/>
    </row>
    <row r="523" ht="15.75" customHeight="1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  <c r="AB523" s="105"/>
      <c r="AC523" s="105"/>
      <c r="AD523" s="105"/>
      <c r="AE523" s="105"/>
      <c r="AF523" s="105"/>
      <c r="AG523" s="105"/>
      <c r="AH523" s="105"/>
      <c r="AI523" s="105"/>
      <c r="AJ523" s="105"/>
      <c r="AK523" s="105"/>
      <c r="AL523" s="105"/>
      <c r="AM523" s="105"/>
      <c r="AN523" s="105"/>
    </row>
    <row r="524" ht="15.75" customHeight="1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  <c r="AB524" s="105"/>
      <c r="AC524" s="105"/>
      <c r="AD524" s="105"/>
      <c r="AE524" s="105"/>
      <c r="AF524" s="105"/>
      <c r="AG524" s="105"/>
      <c r="AH524" s="105"/>
      <c r="AI524" s="105"/>
      <c r="AJ524" s="105"/>
      <c r="AK524" s="105"/>
      <c r="AL524" s="105"/>
      <c r="AM524" s="105"/>
      <c r="AN524" s="105"/>
    </row>
    <row r="525" ht="15.75" customHeight="1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  <c r="AB525" s="105"/>
      <c r="AC525" s="105"/>
      <c r="AD525" s="105"/>
      <c r="AE525" s="105"/>
      <c r="AF525" s="105"/>
      <c r="AG525" s="105"/>
      <c r="AH525" s="105"/>
      <c r="AI525" s="105"/>
      <c r="AJ525" s="105"/>
      <c r="AK525" s="105"/>
      <c r="AL525" s="105"/>
      <c r="AM525" s="105"/>
      <c r="AN525" s="105"/>
    </row>
    <row r="526" ht="15.75" customHeight="1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  <c r="AB526" s="105"/>
      <c r="AC526" s="105"/>
      <c r="AD526" s="105"/>
      <c r="AE526" s="105"/>
      <c r="AF526" s="105"/>
      <c r="AG526" s="105"/>
      <c r="AH526" s="105"/>
      <c r="AI526" s="105"/>
      <c r="AJ526" s="105"/>
      <c r="AK526" s="105"/>
      <c r="AL526" s="105"/>
      <c r="AM526" s="105"/>
      <c r="AN526" s="105"/>
    </row>
    <row r="527" ht="15.75" customHeight="1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  <c r="AB527" s="105"/>
      <c r="AC527" s="105"/>
      <c r="AD527" s="105"/>
      <c r="AE527" s="105"/>
      <c r="AF527" s="105"/>
      <c r="AG527" s="105"/>
      <c r="AH527" s="105"/>
      <c r="AI527" s="105"/>
      <c r="AJ527" s="105"/>
      <c r="AK527" s="105"/>
      <c r="AL527" s="105"/>
      <c r="AM527" s="105"/>
      <c r="AN527" s="105"/>
    </row>
    <row r="528" ht="15.75" customHeight="1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  <c r="AB528" s="105"/>
      <c r="AC528" s="105"/>
      <c r="AD528" s="105"/>
      <c r="AE528" s="105"/>
      <c r="AF528" s="105"/>
      <c r="AG528" s="105"/>
      <c r="AH528" s="105"/>
      <c r="AI528" s="105"/>
      <c r="AJ528" s="105"/>
      <c r="AK528" s="105"/>
      <c r="AL528" s="105"/>
      <c r="AM528" s="105"/>
      <c r="AN528" s="105"/>
    </row>
    <row r="529" ht="15.75" customHeight="1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  <c r="AB529" s="105"/>
      <c r="AC529" s="105"/>
      <c r="AD529" s="105"/>
      <c r="AE529" s="105"/>
      <c r="AF529" s="105"/>
      <c r="AG529" s="105"/>
      <c r="AH529" s="105"/>
      <c r="AI529" s="105"/>
      <c r="AJ529" s="105"/>
      <c r="AK529" s="105"/>
      <c r="AL529" s="105"/>
      <c r="AM529" s="105"/>
      <c r="AN529" s="105"/>
    </row>
    <row r="530" ht="15.75" customHeight="1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  <c r="AB530" s="105"/>
      <c r="AC530" s="105"/>
      <c r="AD530" s="105"/>
      <c r="AE530" s="105"/>
      <c r="AF530" s="105"/>
      <c r="AG530" s="105"/>
      <c r="AH530" s="105"/>
      <c r="AI530" s="105"/>
      <c r="AJ530" s="105"/>
      <c r="AK530" s="105"/>
      <c r="AL530" s="105"/>
      <c r="AM530" s="105"/>
      <c r="AN530" s="105"/>
    </row>
    <row r="531" ht="15.75" customHeight="1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  <c r="AE531" s="105"/>
      <c r="AF531" s="105"/>
      <c r="AG531" s="105"/>
      <c r="AH531" s="105"/>
      <c r="AI531" s="105"/>
      <c r="AJ531" s="105"/>
      <c r="AK531" s="105"/>
      <c r="AL531" s="105"/>
      <c r="AM531" s="105"/>
      <c r="AN531" s="105"/>
    </row>
    <row r="532" ht="15.75" customHeight="1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  <c r="AB532" s="105"/>
      <c r="AC532" s="105"/>
      <c r="AD532" s="105"/>
      <c r="AE532" s="105"/>
      <c r="AF532" s="105"/>
      <c r="AG532" s="105"/>
      <c r="AH532" s="105"/>
      <c r="AI532" s="105"/>
      <c r="AJ532" s="105"/>
      <c r="AK532" s="105"/>
      <c r="AL532" s="105"/>
      <c r="AM532" s="105"/>
      <c r="AN532" s="105"/>
    </row>
    <row r="533" ht="15.75" customHeight="1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  <c r="AB533" s="105"/>
      <c r="AC533" s="105"/>
      <c r="AD533" s="105"/>
      <c r="AE533" s="105"/>
      <c r="AF533" s="105"/>
      <c r="AG533" s="105"/>
      <c r="AH533" s="105"/>
      <c r="AI533" s="105"/>
      <c r="AJ533" s="105"/>
      <c r="AK533" s="105"/>
      <c r="AL533" s="105"/>
      <c r="AM533" s="105"/>
      <c r="AN533" s="105"/>
    </row>
    <row r="534" ht="15.75" customHeight="1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  <c r="AB534" s="105"/>
      <c r="AC534" s="105"/>
      <c r="AD534" s="105"/>
      <c r="AE534" s="105"/>
      <c r="AF534" s="105"/>
      <c r="AG534" s="105"/>
      <c r="AH534" s="105"/>
      <c r="AI534" s="105"/>
      <c r="AJ534" s="105"/>
      <c r="AK534" s="105"/>
      <c r="AL534" s="105"/>
      <c r="AM534" s="105"/>
      <c r="AN534" s="105"/>
    </row>
    <row r="535" ht="15.75" customHeight="1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  <c r="AB535" s="105"/>
      <c r="AC535" s="105"/>
      <c r="AD535" s="105"/>
      <c r="AE535" s="105"/>
      <c r="AF535" s="105"/>
      <c r="AG535" s="105"/>
      <c r="AH535" s="105"/>
      <c r="AI535" s="105"/>
      <c r="AJ535" s="105"/>
      <c r="AK535" s="105"/>
      <c r="AL535" s="105"/>
      <c r="AM535" s="105"/>
      <c r="AN535" s="105"/>
    </row>
    <row r="536" ht="15.75" customHeight="1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  <c r="AE536" s="105"/>
      <c r="AF536" s="105"/>
      <c r="AG536" s="105"/>
      <c r="AH536" s="105"/>
      <c r="AI536" s="105"/>
      <c r="AJ536" s="105"/>
      <c r="AK536" s="105"/>
      <c r="AL536" s="105"/>
      <c r="AM536" s="105"/>
      <c r="AN536" s="105"/>
    </row>
    <row r="537" ht="15.75" customHeight="1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  <c r="AB537" s="105"/>
      <c r="AC537" s="105"/>
      <c r="AD537" s="105"/>
      <c r="AE537" s="105"/>
      <c r="AF537" s="105"/>
      <c r="AG537" s="105"/>
      <c r="AH537" s="105"/>
      <c r="AI537" s="105"/>
      <c r="AJ537" s="105"/>
      <c r="AK537" s="105"/>
      <c r="AL537" s="105"/>
      <c r="AM537" s="105"/>
      <c r="AN537" s="105"/>
    </row>
    <row r="538" ht="15.75" customHeight="1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  <c r="AB538" s="105"/>
      <c r="AC538" s="105"/>
      <c r="AD538" s="105"/>
      <c r="AE538" s="105"/>
      <c r="AF538" s="105"/>
      <c r="AG538" s="105"/>
      <c r="AH538" s="105"/>
      <c r="AI538" s="105"/>
      <c r="AJ538" s="105"/>
      <c r="AK538" s="105"/>
      <c r="AL538" s="105"/>
      <c r="AM538" s="105"/>
      <c r="AN538" s="105"/>
    </row>
    <row r="539" ht="15.75" customHeight="1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  <c r="AB539" s="105"/>
      <c r="AC539" s="105"/>
      <c r="AD539" s="105"/>
      <c r="AE539" s="105"/>
      <c r="AF539" s="105"/>
      <c r="AG539" s="105"/>
      <c r="AH539" s="105"/>
      <c r="AI539" s="105"/>
      <c r="AJ539" s="105"/>
      <c r="AK539" s="105"/>
      <c r="AL539" s="105"/>
      <c r="AM539" s="105"/>
      <c r="AN539" s="105"/>
    </row>
    <row r="540" ht="15.75" customHeight="1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  <c r="AB540" s="105"/>
      <c r="AC540" s="105"/>
      <c r="AD540" s="105"/>
      <c r="AE540" s="105"/>
      <c r="AF540" s="105"/>
      <c r="AG540" s="105"/>
      <c r="AH540" s="105"/>
      <c r="AI540" s="105"/>
      <c r="AJ540" s="105"/>
      <c r="AK540" s="105"/>
      <c r="AL540" s="105"/>
      <c r="AM540" s="105"/>
      <c r="AN540" s="105"/>
    </row>
    <row r="541" ht="15.75" customHeight="1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  <c r="AB541" s="105"/>
      <c r="AC541" s="105"/>
      <c r="AD541" s="105"/>
      <c r="AE541" s="105"/>
      <c r="AF541" s="105"/>
      <c r="AG541" s="105"/>
      <c r="AH541" s="105"/>
      <c r="AI541" s="105"/>
      <c r="AJ541" s="105"/>
      <c r="AK541" s="105"/>
      <c r="AL541" s="105"/>
      <c r="AM541" s="105"/>
      <c r="AN541" s="105"/>
    </row>
    <row r="542" ht="15.75" customHeight="1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  <c r="AB542" s="105"/>
      <c r="AC542" s="105"/>
      <c r="AD542" s="105"/>
      <c r="AE542" s="105"/>
      <c r="AF542" s="105"/>
      <c r="AG542" s="105"/>
      <c r="AH542" s="105"/>
      <c r="AI542" s="105"/>
      <c r="AJ542" s="105"/>
      <c r="AK542" s="105"/>
      <c r="AL542" s="105"/>
      <c r="AM542" s="105"/>
      <c r="AN542" s="105"/>
    </row>
    <row r="543" ht="15.75" customHeight="1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  <c r="AB543" s="105"/>
      <c r="AC543" s="105"/>
      <c r="AD543" s="105"/>
      <c r="AE543" s="105"/>
      <c r="AF543" s="105"/>
      <c r="AG543" s="105"/>
      <c r="AH543" s="105"/>
      <c r="AI543" s="105"/>
      <c r="AJ543" s="105"/>
      <c r="AK543" s="105"/>
      <c r="AL543" s="105"/>
      <c r="AM543" s="105"/>
      <c r="AN543" s="105"/>
    </row>
    <row r="544" ht="15.75" customHeight="1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  <c r="AB544" s="105"/>
      <c r="AC544" s="105"/>
      <c r="AD544" s="105"/>
      <c r="AE544" s="105"/>
      <c r="AF544" s="105"/>
      <c r="AG544" s="105"/>
      <c r="AH544" s="105"/>
      <c r="AI544" s="105"/>
      <c r="AJ544" s="105"/>
      <c r="AK544" s="105"/>
      <c r="AL544" s="105"/>
      <c r="AM544" s="105"/>
      <c r="AN544" s="105"/>
    </row>
    <row r="545" ht="15.75" customHeight="1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  <c r="AB545" s="105"/>
      <c r="AC545" s="105"/>
      <c r="AD545" s="105"/>
      <c r="AE545" s="105"/>
      <c r="AF545" s="105"/>
      <c r="AG545" s="105"/>
      <c r="AH545" s="105"/>
      <c r="AI545" s="105"/>
      <c r="AJ545" s="105"/>
      <c r="AK545" s="105"/>
      <c r="AL545" s="105"/>
      <c r="AM545" s="105"/>
      <c r="AN545" s="105"/>
    </row>
    <row r="546" ht="15.75" customHeight="1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  <c r="AB546" s="105"/>
      <c r="AC546" s="105"/>
      <c r="AD546" s="105"/>
      <c r="AE546" s="105"/>
      <c r="AF546" s="105"/>
      <c r="AG546" s="105"/>
      <c r="AH546" s="105"/>
      <c r="AI546" s="105"/>
      <c r="AJ546" s="105"/>
      <c r="AK546" s="105"/>
      <c r="AL546" s="105"/>
      <c r="AM546" s="105"/>
      <c r="AN546" s="105"/>
    </row>
    <row r="547" ht="15.75" customHeight="1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  <c r="AB547" s="105"/>
      <c r="AC547" s="105"/>
      <c r="AD547" s="105"/>
      <c r="AE547" s="105"/>
      <c r="AF547" s="105"/>
      <c r="AG547" s="105"/>
      <c r="AH547" s="105"/>
      <c r="AI547" s="105"/>
      <c r="AJ547" s="105"/>
      <c r="AK547" s="105"/>
      <c r="AL547" s="105"/>
      <c r="AM547" s="105"/>
      <c r="AN547" s="105"/>
    </row>
    <row r="548" ht="15.75" customHeight="1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  <c r="AB548" s="105"/>
      <c r="AC548" s="105"/>
      <c r="AD548" s="105"/>
      <c r="AE548" s="105"/>
      <c r="AF548" s="105"/>
      <c r="AG548" s="105"/>
      <c r="AH548" s="105"/>
      <c r="AI548" s="105"/>
      <c r="AJ548" s="105"/>
      <c r="AK548" s="105"/>
      <c r="AL548" s="105"/>
      <c r="AM548" s="105"/>
      <c r="AN548" s="105"/>
    </row>
    <row r="549" ht="15.75" customHeight="1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  <c r="AE549" s="105"/>
      <c r="AF549" s="105"/>
      <c r="AG549" s="105"/>
      <c r="AH549" s="105"/>
      <c r="AI549" s="105"/>
      <c r="AJ549" s="105"/>
      <c r="AK549" s="105"/>
      <c r="AL549" s="105"/>
      <c r="AM549" s="105"/>
      <c r="AN549" s="105"/>
    </row>
    <row r="550" ht="15.75" customHeight="1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  <c r="AB550" s="105"/>
      <c r="AC550" s="105"/>
      <c r="AD550" s="105"/>
      <c r="AE550" s="105"/>
      <c r="AF550" s="105"/>
      <c r="AG550" s="105"/>
      <c r="AH550" s="105"/>
      <c r="AI550" s="105"/>
      <c r="AJ550" s="105"/>
      <c r="AK550" s="105"/>
      <c r="AL550" s="105"/>
      <c r="AM550" s="105"/>
      <c r="AN550" s="105"/>
    </row>
    <row r="551" ht="15.75" customHeight="1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  <c r="AB551" s="105"/>
      <c r="AC551" s="105"/>
      <c r="AD551" s="105"/>
      <c r="AE551" s="105"/>
      <c r="AF551" s="105"/>
      <c r="AG551" s="105"/>
      <c r="AH551" s="105"/>
      <c r="AI551" s="105"/>
      <c r="AJ551" s="105"/>
      <c r="AK551" s="105"/>
      <c r="AL551" s="105"/>
      <c r="AM551" s="105"/>
      <c r="AN551" s="105"/>
    </row>
    <row r="552" ht="15.75" customHeight="1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  <c r="AB552" s="105"/>
      <c r="AC552" s="105"/>
      <c r="AD552" s="105"/>
      <c r="AE552" s="105"/>
      <c r="AF552" s="105"/>
      <c r="AG552" s="105"/>
      <c r="AH552" s="105"/>
      <c r="AI552" s="105"/>
      <c r="AJ552" s="105"/>
      <c r="AK552" s="105"/>
      <c r="AL552" s="105"/>
      <c r="AM552" s="105"/>
      <c r="AN552" s="105"/>
    </row>
    <row r="553" ht="15.75" customHeight="1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  <c r="AB553" s="105"/>
      <c r="AC553" s="105"/>
      <c r="AD553" s="105"/>
      <c r="AE553" s="105"/>
      <c r="AF553" s="105"/>
      <c r="AG553" s="105"/>
      <c r="AH553" s="105"/>
      <c r="AI553" s="105"/>
      <c r="AJ553" s="105"/>
      <c r="AK553" s="105"/>
      <c r="AL553" s="105"/>
      <c r="AM553" s="105"/>
      <c r="AN553" s="105"/>
    </row>
    <row r="554" ht="15.75" customHeight="1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  <c r="AB554" s="105"/>
      <c r="AC554" s="105"/>
      <c r="AD554" s="105"/>
      <c r="AE554" s="105"/>
      <c r="AF554" s="105"/>
      <c r="AG554" s="105"/>
      <c r="AH554" s="105"/>
      <c r="AI554" s="105"/>
      <c r="AJ554" s="105"/>
      <c r="AK554" s="105"/>
      <c r="AL554" s="105"/>
      <c r="AM554" s="105"/>
      <c r="AN554" s="105"/>
    </row>
    <row r="555" ht="15.75" customHeight="1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  <c r="AB555" s="105"/>
      <c r="AC555" s="105"/>
      <c r="AD555" s="105"/>
      <c r="AE555" s="105"/>
      <c r="AF555" s="105"/>
      <c r="AG555" s="105"/>
      <c r="AH555" s="105"/>
      <c r="AI555" s="105"/>
      <c r="AJ555" s="105"/>
      <c r="AK555" s="105"/>
      <c r="AL555" s="105"/>
      <c r="AM555" s="105"/>
      <c r="AN555" s="105"/>
    </row>
    <row r="556" ht="15.75" customHeight="1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  <c r="AB556" s="105"/>
      <c r="AC556" s="105"/>
      <c r="AD556" s="105"/>
      <c r="AE556" s="105"/>
      <c r="AF556" s="105"/>
      <c r="AG556" s="105"/>
      <c r="AH556" s="105"/>
      <c r="AI556" s="105"/>
      <c r="AJ556" s="105"/>
      <c r="AK556" s="105"/>
      <c r="AL556" s="105"/>
      <c r="AM556" s="105"/>
      <c r="AN556" s="105"/>
    </row>
    <row r="557" ht="15.75" customHeight="1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  <c r="AB557" s="105"/>
      <c r="AC557" s="105"/>
      <c r="AD557" s="105"/>
      <c r="AE557" s="105"/>
      <c r="AF557" s="105"/>
      <c r="AG557" s="105"/>
      <c r="AH557" s="105"/>
      <c r="AI557" s="105"/>
      <c r="AJ557" s="105"/>
      <c r="AK557" s="105"/>
      <c r="AL557" s="105"/>
      <c r="AM557" s="105"/>
      <c r="AN557" s="105"/>
    </row>
    <row r="558" ht="15.75" customHeight="1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  <c r="AB558" s="105"/>
      <c r="AC558" s="105"/>
      <c r="AD558" s="105"/>
      <c r="AE558" s="105"/>
      <c r="AF558" s="105"/>
      <c r="AG558" s="105"/>
      <c r="AH558" s="105"/>
      <c r="AI558" s="105"/>
      <c r="AJ558" s="105"/>
      <c r="AK558" s="105"/>
      <c r="AL558" s="105"/>
      <c r="AM558" s="105"/>
      <c r="AN558" s="105"/>
    </row>
    <row r="559" ht="15.75" customHeight="1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  <c r="AB559" s="105"/>
      <c r="AC559" s="105"/>
      <c r="AD559" s="105"/>
      <c r="AE559" s="105"/>
      <c r="AF559" s="105"/>
      <c r="AG559" s="105"/>
      <c r="AH559" s="105"/>
      <c r="AI559" s="105"/>
      <c r="AJ559" s="105"/>
      <c r="AK559" s="105"/>
      <c r="AL559" s="105"/>
      <c r="AM559" s="105"/>
      <c r="AN559" s="105"/>
    </row>
    <row r="560" ht="15.75" customHeight="1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  <c r="AB560" s="105"/>
      <c r="AC560" s="105"/>
      <c r="AD560" s="105"/>
      <c r="AE560" s="105"/>
      <c r="AF560" s="105"/>
      <c r="AG560" s="105"/>
      <c r="AH560" s="105"/>
      <c r="AI560" s="105"/>
      <c r="AJ560" s="105"/>
      <c r="AK560" s="105"/>
      <c r="AL560" s="105"/>
      <c r="AM560" s="105"/>
      <c r="AN560" s="105"/>
    </row>
    <row r="561" ht="15.75" customHeight="1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  <c r="AB561" s="105"/>
      <c r="AC561" s="105"/>
      <c r="AD561" s="105"/>
      <c r="AE561" s="105"/>
      <c r="AF561" s="105"/>
      <c r="AG561" s="105"/>
      <c r="AH561" s="105"/>
      <c r="AI561" s="105"/>
      <c r="AJ561" s="105"/>
      <c r="AK561" s="105"/>
      <c r="AL561" s="105"/>
      <c r="AM561" s="105"/>
      <c r="AN561" s="105"/>
    </row>
    <row r="562" ht="15.75" customHeight="1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  <c r="AB562" s="105"/>
      <c r="AC562" s="105"/>
      <c r="AD562" s="105"/>
      <c r="AE562" s="105"/>
      <c r="AF562" s="105"/>
      <c r="AG562" s="105"/>
      <c r="AH562" s="105"/>
      <c r="AI562" s="105"/>
      <c r="AJ562" s="105"/>
      <c r="AK562" s="105"/>
      <c r="AL562" s="105"/>
      <c r="AM562" s="105"/>
      <c r="AN562" s="105"/>
    </row>
    <row r="563" ht="15.75" customHeight="1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  <c r="AB563" s="105"/>
      <c r="AC563" s="105"/>
      <c r="AD563" s="105"/>
      <c r="AE563" s="105"/>
      <c r="AF563" s="105"/>
      <c r="AG563" s="105"/>
      <c r="AH563" s="105"/>
      <c r="AI563" s="105"/>
      <c r="AJ563" s="105"/>
      <c r="AK563" s="105"/>
      <c r="AL563" s="105"/>
      <c r="AM563" s="105"/>
      <c r="AN563" s="105"/>
    </row>
    <row r="564" ht="15.75" customHeight="1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  <c r="AB564" s="105"/>
      <c r="AC564" s="105"/>
      <c r="AD564" s="105"/>
      <c r="AE564" s="105"/>
      <c r="AF564" s="105"/>
      <c r="AG564" s="105"/>
      <c r="AH564" s="105"/>
      <c r="AI564" s="105"/>
      <c r="AJ564" s="105"/>
      <c r="AK564" s="105"/>
      <c r="AL564" s="105"/>
      <c r="AM564" s="105"/>
      <c r="AN564" s="105"/>
    </row>
    <row r="565" ht="15.75" customHeight="1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  <c r="AB565" s="105"/>
      <c r="AC565" s="105"/>
      <c r="AD565" s="105"/>
      <c r="AE565" s="105"/>
      <c r="AF565" s="105"/>
      <c r="AG565" s="105"/>
      <c r="AH565" s="105"/>
      <c r="AI565" s="105"/>
      <c r="AJ565" s="105"/>
      <c r="AK565" s="105"/>
      <c r="AL565" s="105"/>
      <c r="AM565" s="105"/>
      <c r="AN565" s="105"/>
    </row>
    <row r="566" ht="15.75" customHeight="1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  <c r="AB566" s="105"/>
      <c r="AC566" s="105"/>
      <c r="AD566" s="105"/>
      <c r="AE566" s="105"/>
      <c r="AF566" s="105"/>
      <c r="AG566" s="105"/>
      <c r="AH566" s="105"/>
      <c r="AI566" s="105"/>
      <c r="AJ566" s="105"/>
      <c r="AK566" s="105"/>
      <c r="AL566" s="105"/>
      <c r="AM566" s="105"/>
      <c r="AN566" s="105"/>
    </row>
    <row r="567" ht="15.75" customHeight="1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  <c r="AB567" s="105"/>
      <c r="AC567" s="105"/>
      <c r="AD567" s="105"/>
      <c r="AE567" s="105"/>
      <c r="AF567" s="105"/>
      <c r="AG567" s="105"/>
      <c r="AH567" s="105"/>
      <c r="AI567" s="105"/>
      <c r="AJ567" s="105"/>
      <c r="AK567" s="105"/>
      <c r="AL567" s="105"/>
      <c r="AM567" s="105"/>
      <c r="AN567" s="105"/>
    </row>
    <row r="568" ht="15.75" customHeight="1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  <c r="AB568" s="105"/>
      <c r="AC568" s="105"/>
      <c r="AD568" s="105"/>
      <c r="AE568" s="105"/>
      <c r="AF568" s="105"/>
      <c r="AG568" s="105"/>
      <c r="AH568" s="105"/>
      <c r="AI568" s="105"/>
      <c r="AJ568" s="105"/>
      <c r="AK568" s="105"/>
      <c r="AL568" s="105"/>
      <c r="AM568" s="105"/>
      <c r="AN568" s="105"/>
    </row>
    <row r="569" ht="15.75" customHeight="1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  <c r="AB569" s="105"/>
      <c r="AC569" s="105"/>
      <c r="AD569" s="105"/>
      <c r="AE569" s="105"/>
      <c r="AF569" s="105"/>
      <c r="AG569" s="105"/>
      <c r="AH569" s="105"/>
      <c r="AI569" s="105"/>
      <c r="AJ569" s="105"/>
      <c r="AK569" s="105"/>
      <c r="AL569" s="105"/>
      <c r="AM569" s="105"/>
      <c r="AN569" s="105"/>
    </row>
    <row r="570" ht="15.75" customHeight="1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  <c r="AB570" s="105"/>
      <c r="AC570" s="105"/>
      <c r="AD570" s="105"/>
      <c r="AE570" s="105"/>
      <c r="AF570" s="105"/>
      <c r="AG570" s="105"/>
      <c r="AH570" s="105"/>
      <c r="AI570" s="105"/>
      <c r="AJ570" s="105"/>
      <c r="AK570" s="105"/>
      <c r="AL570" s="105"/>
      <c r="AM570" s="105"/>
      <c r="AN570" s="105"/>
    </row>
    <row r="571" ht="15.75" customHeight="1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  <c r="AB571" s="105"/>
      <c r="AC571" s="105"/>
      <c r="AD571" s="105"/>
      <c r="AE571" s="105"/>
      <c r="AF571" s="105"/>
      <c r="AG571" s="105"/>
      <c r="AH571" s="105"/>
      <c r="AI571" s="105"/>
      <c r="AJ571" s="105"/>
      <c r="AK571" s="105"/>
      <c r="AL571" s="105"/>
      <c r="AM571" s="105"/>
      <c r="AN571" s="105"/>
    </row>
    <row r="572" ht="15.75" customHeight="1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  <c r="AB572" s="105"/>
      <c r="AC572" s="105"/>
      <c r="AD572" s="105"/>
      <c r="AE572" s="105"/>
      <c r="AF572" s="105"/>
      <c r="AG572" s="105"/>
      <c r="AH572" s="105"/>
      <c r="AI572" s="105"/>
      <c r="AJ572" s="105"/>
      <c r="AK572" s="105"/>
      <c r="AL572" s="105"/>
      <c r="AM572" s="105"/>
      <c r="AN572" s="105"/>
    </row>
    <row r="573" ht="15.75" customHeight="1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  <c r="AB573" s="105"/>
      <c r="AC573" s="105"/>
      <c r="AD573" s="105"/>
      <c r="AE573" s="105"/>
      <c r="AF573" s="105"/>
      <c r="AG573" s="105"/>
      <c r="AH573" s="105"/>
      <c r="AI573" s="105"/>
      <c r="AJ573" s="105"/>
      <c r="AK573" s="105"/>
      <c r="AL573" s="105"/>
      <c r="AM573" s="105"/>
      <c r="AN573" s="105"/>
    </row>
    <row r="574" ht="15.75" customHeight="1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  <c r="AB574" s="105"/>
      <c r="AC574" s="105"/>
      <c r="AD574" s="105"/>
      <c r="AE574" s="105"/>
      <c r="AF574" s="105"/>
      <c r="AG574" s="105"/>
      <c r="AH574" s="105"/>
      <c r="AI574" s="105"/>
      <c r="AJ574" s="105"/>
      <c r="AK574" s="105"/>
      <c r="AL574" s="105"/>
      <c r="AM574" s="105"/>
      <c r="AN574" s="105"/>
    </row>
    <row r="575" ht="15.75" customHeight="1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  <c r="AB575" s="105"/>
      <c r="AC575" s="105"/>
      <c r="AD575" s="105"/>
      <c r="AE575" s="105"/>
      <c r="AF575" s="105"/>
      <c r="AG575" s="105"/>
      <c r="AH575" s="105"/>
      <c r="AI575" s="105"/>
      <c r="AJ575" s="105"/>
      <c r="AK575" s="105"/>
      <c r="AL575" s="105"/>
      <c r="AM575" s="105"/>
      <c r="AN575" s="105"/>
    </row>
    <row r="576" ht="15.75" customHeight="1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  <c r="AB576" s="105"/>
      <c r="AC576" s="105"/>
      <c r="AD576" s="105"/>
      <c r="AE576" s="105"/>
      <c r="AF576" s="105"/>
      <c r="AG576" s="105"/>
      <c r="AH576" s="105"/>
      <c r="AI576" s="105"/>
      <c r="AJ576" s="105"/>
      <c r="AK576" s="105"/>
      <c r="AL576" s="105"/>
      <c r="AM576" s="105"/>
      <c r="AN576" s="105"/>
    </row>
    <row r="577" ht="15.75" customHeight="1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  <c r="AB577" s="105"/>
      <c r="AC577" s="105"/>
      <c r="AD577" s="105"/>
      <c r="AE577" s="105"/>
      <c r="AF577" s="105"/>
      <c r="AG577" s="105"/>
      <c r="AH577" s="105"/>
      <c r="AI577" s="105"/>
      <c r="AJ577" s="105"/>
      <c r="AK577" s="105"/>
      <c r="AL577" s="105"/>
      <c r="AM577" s="105"/>
      <c r="AN577" s="105"/>
    </row>
    <row r="578" ht="15.75" customHeight="1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  <c r="AB578" s="105"/>
      <c r="AC578" s="105"/>
      <c r="AD578" s="105"/>
      <c r="AE578" s="105"/>
      <c r="AF578" s="105"/>
      <c r="AG578" s="105"/>
      <c r="AH578" s="105"/>
      <c r="AI578" s="105"/>
      <c r="AJ578" s="105"/>
      <c r="AK578" s="105"/>
      <c r="AL578" s="105"/>
      <c r="AM578" s="105"/>
      <c r="AN578" s="105"/>
    </row>
    <row r="579" ht="15.75" customHeight="1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  <c r="AB579" s="105"/>
      <c r="AC579" s="105"/>
      <c r="AD579" s="105"/>
      <c r="AE579" s="105"/>
      <c r="AF579" s="105"/>
      <c r="AG579" s="105"/>
      <c r="AH579" s="105"/>
      <c r="AI579" s="105"/>
      <c r="AJ579" s="105"/>
      <c r="AK579" s="105"/>
      <c r="AL579" s="105"/>
      <c r="AM579" s="105"/>
      <c r="AN579" s="105"/>
    </row>
    <row r="580" ht="15.75" customHeight="1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  <c r="AB580" s="105"/>
      <c r="AC580" s="105"/>
      <c r="AD580" s="105"/>
      <c r="AE580" s="105"/>
      <c r="AF580" s="105"/>
      <c r="AG580" s="105"/>
      <c r="AH580" s="105"/>
      <c r="AI580" s="105"/>
      <c r="AJ580" s="105"/>
      <c r="AK580" s="105"/>
      <c r="AL580" s="105"/>
      <c r="AM580" s="105"/>
      <c r="AN580" s="105"/>
    </row>
    <row r="581" ht="15.75" customHeight="1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  <c r="AB581" s="105"/>
      <c r="AC581" s="105"/>
      <c r="AD581" s="105"/>
      <c r="AE581" s="105"/>
      <c r="AF581" s="105"/>
      <c r="AG581" s="105"/>
      <c r="AH581" s="105"/>
      <c r="AI581" s="105"/>
      <c r="AJ581" s="105"/>
      <c r="AK581" s="105"/>
      <c r="AL581" s="105"/>
      <c r="AM581" s="105"/>
      <c r="AN581" s="105"/>
    </row>
    <row r="582" ht="15.75" customHeight="1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  <c r="AB582" s="105"/>
      <c r="AC582" s="105"/>
      <c r="AD582" s="105"/>
      <c r="AE582" s="105"/>
      <c r="AF582" s="105"/>
      <c r="AG582" s="105"/>
      <c r="AH582" s="105"/>
      <c r="AI582" s="105"/>
      <c r="AJ582" s="105"/>
      <c r="AK582" s="105"/>
      <c r="AL582" s="105"/>
      <c r="AM582" s="105"/>
      <c r="AN582" s="105"/>
    </row>
    <row r="583" ht="15.75" customHeight="1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  <c r="AB583" s="105"/>
      <c r="AC583" s="105"/>
      <c r="AD583" s="105"/>
      <c r="AE583" s="105"/>
      <c r="AF583" s="105"/>
      <c r="AG583" s="105"/>
      <c r="AH583" s="105"/>
      <c r="AI583" s="105"/>
      <c r="AJ583" s="105"/>
      <c r="AK583" s="105"/>
      <c r="AL583" s="105"/>
      <c r="AM583" s="105"/>
      <c r="AN583" s="105"/>
    </row>
    <row r="584" ht="15.75" customHeight="1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  <c r="AB584" s="105"/>
      <c r="AC584" s="105"/>
      <c r="AD584" s="105"/>
      <c r="AE584" s="105"/>
      <c r="AF584" s="105"/>
      <c r="AG584" s="105"/>
      <c r="AH584" s="105"/>
      <c r="AI584" s="105"/>
      <c r="AJ584" s="105"/>
      <c r="AK584" s="105"/>
      <c r="AL584" s="105"/>
      <c r="AM584" s="105"/>
      <c r="AN584" s="105"/>
    </row>
    <row r="585" ht="15.75" customHeight="1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  <c r="AB585" s="105"/>
      <c r="AC585" s="105"/>
      <c r="AD585" s="105"/>
      <c r="AE585" s="105"/>
      <c r="AF585" s="105"/>
      <c r="AG585" s="105"/>
      <c r="AH585" s="105"/>
      <c r="AI585" s="105"/>
      <c r="AJ585" s="105"/>
      <c r="AK585" s="105"/>
      <c r="AL585" s="105"/>
      <c r="AM585" s="105"/>
      <c r="AN585" s="105"/>
    </row>
    <row r="586" ht="15.75" customHeight="1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  <c r="AB586" s="105"/>
      <c r="AC586" s="105"/>
      <c r="AD586" s="105"/>
      <c r="AE586" s="105"/>
      <c r="AF586" s="105"/>
      <c r="AG586" s="105"/>
      <c r="AH586" s="105"/>
      <c r="AI586" s="105"/>
      <c r="AJ586" s="105"/>
      <c r="AK586" s="105"/>
      <c r="AL586" s="105"/>
      <c r="AM586" s="105"/>
      <c r="AN586" s="105"/>
    </row>
    <row r="587" ht="15.75" customHeight="1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  <c r="AB587" s="105"/>
      <c r="AC587" s="105"/>
      <c r="AD587" s="105"/>
      <c r="AE587" s="105"/>
      <c r="AF587" s="105"/>
      <c r="AG587" s="105"/>
      <c r="AH587" s="105"/>
      <c r="AI587" s="105"/>
      <c r="AJ587" s="105"/>
      <c r="AK587" s="105"/>
      <c r="AL587" s="105"/>
      <c r="AM587" s="105"/>
      <c r="AN587" s="105"/>
    </row>
    <row r="588" ht="15.75" customHeight="1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  <c r="AB588" s="105"/>
      <c r="AC588" s="105"/>
      <c r="AD588" s="105"/>
      <c r="AE588" s="105"/>
      <c r="AF588" s="105"/>
      <c r="AG588" s="105"/>
      <c r="AH588" s="105"/>
      <c r="AI588" s="105"/>
      <c r="AJ588" s="105"/>
      <c r="AK588" s="105"/>
      <c r="AL588" s="105"/>
      <c r="AM588" s="105"/>
      <c r="AN588" s="105"/>
    </row>
    <row r="589" ht="15.75" customHeight="1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  <c r="AB589" s="105"/>
      <c r="AC589" s="105"/>
      <c r="AD589" s="105"/>
      <c r="AE589" s="105"/>
      <c r="AF589" s="105"/>
      <c r="AG589" s="105"/>
      <c r="AH589" s="105"/>
      <c r="AI589" s="105"/>
      <c r="AJ589" s="105"/>
      <c r="AK589" s="105"/>
      <c r="AL589" s="105"/>
      <c r="AM589" s="105"/>
      <c r="AN589" s="105"/>
    </row>
    <row r="590" ht="15.75" customHeight="1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  <c r="AB590" s="105"/>
      <c r="AC590" s="105"/>
      <c r="AD590" s="105"/>
      <c r="AE590" s="105"/>
      <c r="AF590" s="105"/>
      <c r="AG590" s="105"/>
      <c r="AH590" s="105"/>
      <c r="AI590" s="105"/>
      <c r="AJ590" s="105"/>
      <c r="AK590" s="105"/>
      <c r="AL590" s="105"/>
      <c r="AM590" s="105"/>
      <c r="AN590" s="105"/>
    </row>
    <row r="591" ht="15.75" customHeight="1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  <c r="AB591" s="105"/>
      <c r="AC591" s="105"/>
      <c r="AD591" s="105"/>
      <c r="AE591" s="105"/>
      <c r="AF591" s="105"/>
      <c r="AG591" s="105"/>
      <c r="AH591" s="105"/>
      <c r="AI591" s="105"/>
      <c r="AJ591" s="105"/>
      <c r="AK591" s="105"/>
      <c r="AL591" s="105"/>
      <c r="AM591" s="105"/>
      <c r="AN591" s="105"/>
    </row>
    <row r="592" ht="15.75" customHeight="1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  <c r="AB592" s="105"/>
      <c r="AC592" s="105"/>
      <c r="AD592" s="105"/>
      <c r="AE592" s="105"/>
      <c r="AF592" s="105"/>
      <c r="AG592" s="105"/>
      <c r="AH592" s="105"/>
      <c r="AI592" s="105"/>
      <c r="AJ592" s="105"/>
      <c r="AK592" s="105"/>
      <c r="AL592" s="105"/>
      <c r="AM592" s="105"/>
      <c r="AN592" s="105"/>
    </row>
    <row r="593" ht="15.75" customHeight="1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  <c r="AB593" s="105"/>
      <c r="AC593" s="105"/>
      <c r="AD593" s="105"/>
      <c r="AE593" s="105"/>
      <c r="AF593" s="105"/>
      <c r="AG593" s="105"/>
      <c r="AH593" s="105"/>
      <c r="AI593" s="105"/>
      <c r="AJ593" s="105"/>
      <c r="AK593" s="105"/>
      <c r="AL593" s="105"/>
      <c r="AM593" s="105"/>
      <c r="AN593" s="105"/>
    </row>
    <row r="594" ht="15.75" customHeight="1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  <c r="AB594" s="105"/>
      <c r="AC594" s="105"/>
      <c r="AD594" s="105"/>
      <c r="AE594" s="105"/>
      <c r="AF594" s="105"/>
      <c r="AG594" s="105"/>
      <c r="AH594" s="105"/>
      <c r="AI594" s="105"/>
      <c r="AJ594" s="105"/>
      <c r="AK594" s="105"/>
      <c r="AL594" s="105"/>
      <c r="AM594" s="105"/>
      <c r="AN594" s="105"/>
    </row>
    <row r="595" ht="15.75" customHeight="1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  <c r="AB595" s="105"/>
      <c r="AC595" s="105"/>
      <c r="AD595" s="105"/>
      <c r="AE595" s="105"/>
      <c r="AF595" s="105"/>
      <c r="AG595" s="105"/>
      <c r="AH595" s="105"/>
      <c r="AI595" s="105"/>
      <c r="AJ595" s="105"/>
      <c r="AK595" s="105"/>
      <c r="AL595" s="105"/>
      <c r="AM595" s="105"/>
      <c r="AN595" s="105"/>
    </row>
    <row r="596" ht="15.75" customHeight="1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  <c r="AB596" s="105"/>
      <c r="AC596" s="105"/>
      <c r="AD596" s="105"/>
      <c r="AE596" s="105"/>
      <c r="AF596" s="105"/>
      <c r="AG596" s="105"/>
      <c r="AH596" s="105"/>
      <c r="AI596" s="105"/>
      <c r="AJ596" s="105"/>
      <c r="AK596" s="105"/>
      <c r="AL596" s="105"/>
      <c r="AM596" s="105"/>
      <c r="AN596" s="105"/>
    </row>
    <row r="597" ht="15.75" customHeight="1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  <c r="AB597" s="105"/>
      <c r="AC597" s="105"/>
      <c r="AD597" s="105"/>
      <c r="AE597" s="105"/>
      <c r="AF597" s="105"/>
      <c r="AG597" s="105"/>
      <c r="AH597" s="105"/>
      <c r="AI597" s="105"/>
      <c r="AJ597" s="105"/>
      <c r="AK597" s="105"/>
      <c r="AL597" s="105"/>
      <c r="AM597" s="105"/>
      <c r="AN597" s="105"/>
    </row>
    <row r="598" ht="15.75" customHeight="1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  <c r="AB598" s="105"/>
      <c r="AC598" s="105"/>
      <c r="AD598" s="105"/>
      <c r="AE598" s="105"/>
      <c r="AF598" s="105"/>
      <c r="AG598" s="105"/>
      <c r="AH598" s="105"/>
      <c r="AI598" s="105"/>
      <c r="AJ598" s="105"/>
      <c r="AK598" s="105"/>
      <c r="AL598" s="105"/>
      <c r="AM598" s="105"/>
      <c r="AN598" s="105"/>
    </row>
    <row r="599" ht="15.75" customHeight="1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  <c r="AB599" s="105"/>
      <c r="AC599" s="105"/>
      <c r="AD599" s="105"/>
      <c r="AE599" s="105"/>
      <c r="AF599" s="105"/>
      <c r="AG599" s="105"/>
      <c r="AH599" s="105"/>
      <c r="AI599" s="105"/>
      <c r="AJ599" s="105"/>
      <c r="AK599" s="105"/>
      <c r="AL599" s="105"/>
      <c r="AM599" s="105"/>
      <c r="AN599" s="105"/>
    </row>
    <row r="600" ht="15.75" customHeight="1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  <c r="AB600" s="105"/>
      <c r="AC600" s="105"/>
      <c r="AD600" s="105"/>
      <c r="AE600" s="105"/>
      <c r="AF600" s="105"/>
      <c r="AG600" s="105"/>
      <c r="AH600" s="105"/>
      <c r="AI600" s="105"/>
      <c r="AJ600" s="105"/>
      <c r="AK600" s="105"/>
      <c r="AL600" s="105"/>
      <c r="AM600" s="105"/>
      <c r="AN600" s="105"/>
    </row>
    <row r="601" ht="15.75" customHeight="1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  <c r="AB601" s="105"/>
      <c r="AC601" s="105"/>
      <c r="AD601" s="105"/>
      <c r="AE601" s="105"/>
      <c r="AF601" s="105"/>
      <c r="AG601" s="105"/>
      <c r="AH601" s="105"/>
      <c r="AI601" s="105"/>
      <c r="AJ601" s="105"/>
      <c r="AK601" s="105"/>
      <c r="AL601" s="105"/>
      <c r="AM601" s="105"/>
      <c r="AN601" s="105"/>
    </row>
    <row r="602" ht="15.75" customHeight="1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  <c r="AB602" s="105"/>
      <c r="AC602" s="105"/>
      <c r="AD602" s="105"/>
      <c r="AE602" s="105"/>
      <c r="AF602" s="105"/>
      <c r="AG602" s="105"/>
      <c r="AH602" s="105"/>
      <c r="AI602" s="105"/>
      <c r="AJ602" s="105"/>
      <c r="AK602" s="105"/>
      <c r="AL602" s="105"/>
      <c r="AM602" s="105"/>
      <c r="AN602" s="105"/>
    </row>
    <row r="603" ht="15.75" customHeight="1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  <c r="AB603" s="105"/>
      <c r="AC603" s="105"/>
      <c r="AD603" s="105"/>
      <c r="AE603" s="105"/>
      <c r="AF603" s="105"/>
      <c r="AG603" s="105"/>
      <c r="AH603" s="105"/>
      <c r="AI603" s="105"/>
      <c r="AJ603" s="105"/>
      <c r="AK603" s="105"/>
      <c r="AL603" s="105"/>
      <c r="AM603" s="105"/>
      <c r="AN603" s="105"/>
    </row>
    <row r="604" ht="15.75" customHeight="1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  <c r="AB604" s="105"/>
      <c r="AC604" s="105"/>
      <c r="AD604" s="105"/>
      <c r="AE604" s="105"/>
      <c r="AF604" s="105"/>
      <c r="AG604" s="105"/>
      <c r="AH604" s="105"/>
      <c r="AI604" s="105"/>
      <c r="AJ604" s="105"/>
      <c r="AK604" s="105"/>
      <c r="AL604" s="105"/>
      <c r="AM604" s="105"/>
      <c r="AN604" s="105"/>
    </row>
    <row r="605" ht="15.75" customHeight="1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  <c r="AB605" s="105"/>
      <c r="AC605" s="105"/>
      <c r="AD605" s="105"/>
      <c r="AE605" s="105"/>
      <c r="AF605" s="105"/>
      <c r="AG605" s="105"/>
      <c r="AH605" s="105"/>
      <c r="AI605" s="105"/>
      <c r="AJ605" s="105"/>
      <c r="AK605" s="105"/>
      <c r="AL605" s="105"/>
      <c r="AM605" s="105"/>
      <c r="AN605" s="105"/>
    </row>
    <row r="606" ht="15.75" customHeight="1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  <c r="AB606" s="105"/>
      <c r="AC606" s="105"/>
      <c r="AD606" s="105"/>
      <c r="AE606" s="105"/>
      <c r="AF606" s="105"/>
      <c r="AG606" s="105"/>
      <c r="AH606" s="105"/>
      <c r="AI606" s="105"/>
      <c r="AJ606" s="105"/>
      <c r="AK606" s="105"/>
      <c r="AL606" s="105"/>
      <c r="AM606" s="105"/>
      <c r="AN606" s="105"/>
    </row>
    <row r="607" ht="15.75" customHeight="1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  <c r="AB607" s="105"/>
      <c r="AC607" s="105"/>
      <c r="AD607" s="105"/>
      <c r="AE607" s="105"/>
      <c r="AF607" s="105"/>
      <c r="AG607" s="105"/>
      <c r="AH607" s="105"/>
      <c r="AI607" s="105"/>
      <c r="AJ607" s="105"/>
      <c r="AK607" s="105"/>
      <c r="AL607" s="105"/>
      <c r="AM607" s="105"/>
      <c r="AN607" s="105"/>
    </row>
    <row r="608" ht="15.75" customHeight="1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  <c r="AB608" s="105"/>
      <c r="AC608" s="105"/>
      <c r="AD608" s="105"/>
      <c r="AE608" s="105"/>
      <c r="AF608" s="105"/>
      <c r="AG608" s="105"/>
      <c r="AH608" s="105"/>
      <c r="AI608" s="105"/>
      <c r="AJ608" s="105"/>
      <c r="AK608" s="105"/>
      <c r="AL608" s="105"/>
      <c r="AM608" s="105"/>
      <c r="AN608" s="105"/>
    </row>
    <row r="609" ht="15.75" customHeight="1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  <c r="AB609" s="105"/>
      <c r="AC609" s="105"/>
      <c r="AD609" s="105"/>
      <c r="AE609" s="105"/>
      <c r="AF609" s="105"/>
      <c r="AG609" s="105"/>
      <c r="AH609" s="105"/>
      <c r="AI609" s="105"/>
      <c r="AJ609" s="105"/>
      <c r="AK609" s="105"/>
      <c r="AL609" s="105"/>
      <c r="AM609" s="105"/>
      <c r="AN609" s="105"/>
    </row>
    <row r="610" ht="15.75" customHeight="1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  <c r="AB610" s="105"/>
      <c r="AC610" s="105"/>
      <c r="AD610" s="105"/>
      <c r="AE610" s="105"/>
      <c r="AF610" s="105"/>
      <c r="AG610" s="105"/>
      <c r="AH610" s="105"/>
      <c r="AI610" s="105"/>
      <c r="AJ610" s="105"/>
      <c r="AK610" s="105"/>
      <c r="AL610" s="105"/>
      <c r="AM610" s="105"/>
      <c r="AN610" s="105"/>
    </row>
    <row r="611" ht="15.75" customHeight="1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  <c r="AB611" s="105"/>
      <c r="AC611" s="105"/>
      <c r="AD611" s="105"/>
      <c r="AE611" s="105"/>
      <c r="AF611" s="105"/>
      <c r="AG611" s="105"/>
      <c r="AH611" s="105"/>
      <c r="AI611" s="105"/>
      <c r="AJ611" s="105"/>
      <c r="AK611" s="105"/>
      <c r="AL611" s="105"/>
      <c r="AM611" s="105"/>
      <c r="AN611" s="105"/>
    </row>
    <row r="612" ht="15.75" customHeight="1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  <c r="AB612" s="105"/>
      <c r="AC612" s="105"/>
      <c r="AD612" s="105"/>
      <c r="AE612" s="105"/>
      <c r="AF612" s="105"/>
      <c r="AG612" s="105"/>
      <c r="AH612" s="105"/>
      <c r="AI612" s="105"/>
      <c r="AJ612" s="105"/>
      <c r="AK612" s="105"/>
      <c r="AL612" s="105"/>
      <c r="AM612" s="105"/>
      <c r="AN612" s="105"/>
    </row>
    <row r="613" ht="15.75" customHeight="1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  <c r="AB613" s="105"/>
      <c r="AC613" s="105"/>
      <c r="AD613" s="105"/>
      <c r="AE613" s="105"/>
      <c r="AF613" s="105"/>
      <c r="AG613" s="105"/>
      <c r="AH613" s="105"/>
      <c r="AI613" s="105"/>
      <c r="AJ613" s="105"/>
      <c r="AK613" s="105"/>
      <c r="AL613" s="105"/>
      <c r="AM613" s="105"/>
      <c r="AN613" s="105"/>
    </row>
    <row r="614" ht="15.75" customHeight="1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  <c r="AB614" s="105"/>
      <c r="AC614" s="105"/>
      <c r="AD614" s="105"/>
      <c r="AE614" s="105"/>
      <c r="AF614" s="105"/>
      <c r="AG614" s="105"/>
      <c r="AH614" s="105"/>
      <c r="AI614" s="105"/>
      <c r="AJ614" s="105"/>
      <c r="AK614" s="105"/>
      <c r="AL614" s="105"/>
      <c r="AM614" s="105"/>
      <c r="AN614" s="105"/>
    </row>
    <row r="615" ht="15.75" customHeight="1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  <c r="AB615" s="105"/>
      <c r="AC615" s="105"/>
      <c r="AD615" s="105"/>
      <c r="AE615" s="105"/>
      <c r="AF615" s="105"/>
      <c r="AG615" s="105"/>
      <c r="AH615" s="105"/>
      <c r="AI615" s="105"/>
      <c r="AJ615" s="105"/>
      <c r="AK615" s="105"/>
      <c r="AL615" s="105"/>
      <c r="AM615" s="105"/>
      <c r="AN615" s="105"/>
    </row>
    <row r="616" ht="15.75" customHeight="1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  <c r="AB616" s="105"/>
      <c r="AC616" s="105"/>
      <c r="AD616" s="105"/>
      <c r="AE616" s="105"/>
      <c r="AF616" s="105"/>
      <c r="AG616" s="105"/>
      <c r="AH616" s="105"/>
      <c r="AI616" s="105"/>
      <c r="AJ616" s="105"/>
      <c r="AK616" s="105"/>
      <c r="AL616" s="105"/>
      <c r="AM616" s="105"/>
      <c r="AN616" s="105"/>
    </row>
    <row r="617" ht="15.75" customHeight="1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  <c r="AB617" s="105"/>
      <c r="AC617" s="105"/>
      <c r="AD617" s="105"/>
      <c r="AE617" s="105"/>
      <c r="AF617" s="105"/>
      <c r="AG617" s="105"/>
      <c r="AH617" s="105"/>
      <c r="AI617" s="105"/>
      <c r="AJ617" s="105"/>
      <c r="AK617" s="105"/>
      <c r="AL617" s="105"/>
      <c r="AM617" s="105"/>
      <c r="AN617" s="105"/>
    </row>
    <row r="618" ht="15.75" customHeight="1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  <c r="AB618" s="105"/>
      <c r="AC618" s="105"/>
      <c r="AD618" s="105"/>
      <c r="AE618" s="105"/>
      <c r="AF618" s="105"/>
      <c r="AG618" s="105"/>
      <c r="AH618" s="105"/>
      <c r="AI618" s="105"/>
      <c r="AJ618" s="105"/>
      <c r="AK618" s="105"/>
      <c r="AL618" s="105"/>
      <c r="AM618" s="105"/>
      <c r="AN618" s="105"/>
    </row>
    <row r="619" ht="15.75" customHeight="1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  <c r="AB619" s="105"/>
      <c r="AC619" s="105"/>
      <c r="AD619" s="105"/>
      <c r="AE619" s="105"/>
      <c r="AF619" s="105"/>
      <c r="AG619" s="105"/>
      <c r="AH619" s="105"/>
      <c r="AI619" s="105"/>
      <c r="AJ619" s="105"/>
      <c r="AK619" s="105"/>
      <c r="AL619" s="105"/>
      <c r="AM619" s="105"/>
      <c r="AN619" s="105"/>
    </row>
    <row r="620" ht="15.75" customHeight="1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  <c r="AB620" s="105"/>
      <c r="AC620" s="105"/>
      <c r="AD620" s="105"/>
      <c r="AE620" s="105"/>
      <c r="AF620" s="105"/>
      <c r="AG620" s="105"/>
      <c r="AH620" s="105"/>
      <c r="AI620" s="105"/>
      <c r="AJ620" s="105"/>
      <c r="AK620" s="105"/>
      <c r="AL620" s="105"/>
      <c r="AM620" s="105"/>
      <c r="AN620" s="105"/>
    </row>
    <row r="621" ht="15.75" customHeight="1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  <c r="AB621" s="105"/>
      <c r="AC621" s="105"/>
      <c r="AD621" s="105"/>
      <c r="AE621" s="105"/>
      <c r="AF621" s="105"/>
      <c r="AG621" s="105"/>
      <c r="AH621" s="105"/>
      <c r="AI621" s="105"/>
      <c r="AJ621" s="105"/>
      <c r="AK621" s="105"/>
      <c r="AL621" s="105"/>
      <c r="AM621" s="105"/>
      <c r="AN621" s="105"/>
    </row>
    <row r="622" ht="15.75" customHeight="1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  <c r="AB622" s="105"/>
      <c r="AC622" s="105"/>
      <c r="AD622" s="105"/>
      <c r="AE622" s="105"/>
      <c r="AF622" s="105"/>
      <c r="AG622" s="105"/>
      <c r="AH622" s="105"/>
      <c r="AI622" s="105"/>
      <c r="AJ622" s="105"/>
      <c r="AK622" s="105"/>
      <c r="AL622" s="105"/>
      <c r="AM622" s="105"/>
      <c r="AN622" s="105"/>
    </row>
    <row r="623" ht="15.75" customHeight="1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  <c r="AB623" s="105"/>
      <c r="AC623" s="105"/>
      <c r="AD623" s="105"/>
      <c r="AE623" s="105"/>
      <c r="AF623" s="105"/>
      <c r="AG623" s="105"/>
      <c r="AH623" s="105"/>
      <c r="AI623" s="105"/>
      <c r="AJ623" s="105"/>
      <c r="AK623" s="105"/>
      <c r="AL623" s="105"/>
      <c r="AM623" s="105"/>
      <c r="AN623" s="105"/>
    </row>
    <row r="624" ht="15.75" customHeight="1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  <c r="AB624" s="105"/>
      <c r="AC624" s="105"/>
      <c r="AD624" s="105"/>
      <c r="AE624" s="105"/>
      <c r="AF624" s="105"/>
      <c r="AG624" s="105"/>
      <c r="AH624" s="105"/>
      <c r="AI624" s="105"/>
      <c r="AJ624" s="105"/>
      <c r="AK624" s="105"/>
      <c r="AL624" s="105"/>
      <c r="AM624" s="105"/>
      <c r="AN624" s="105"/>
    </row>
    <row r="625" ht="15.75" customHeight="1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  <c r="AB625" s="105"/>
      <c r="AC625" s="105"/>
      <c r="AD625" s="105"/>
      <c r="AE625" s="105"/>
      <c r="AF625" s="105"/>
      <c r="AG625" s="105"/>
      <c r="AH625" s="105"/>
      <c r="AI625" s="105"/>
      <c r="AJ625" s="105"/>
      <c r="AK625" s="105"/>
      <c r="AL625" s="105"/>
      <c r="AM625" s="105"/>
      <c r="AN625" s="105"/>
    </row>
    <row r="626" ht="15.75" customHeight="1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  <c r="AB626" s="105"/>
      <c r="AC626" s="105"/>
      <c r="AD626" s="105"/>
      <c r="AE626" s="105"/>
      <c r="AF626" s="105"/>
      <c r="AG626" s="105"/>
      <c r="AH626" s="105"/>
      <c r="AI626" s="105"/>
      <c r="AJ626" s="105"/>
      <c r="AK626" s="105"/>
      <c r="AL626" s="105"/>
      <c r="AM626" s="105"/>
      <c r="AN626" s="105"/>
    </row>
    <row r="627" ht="15.75" customHeight="1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  <c r="AB627" s="105"/>
      <c r="AC627" s="105"/>
      <c r="AD627" s="105"/>
      <c r="AE627" s="105"/>
      <c r="AF627" s="105"/>
      <c r="AG627" s="105"/>
      <c r="AH627" s="105"/>
      <c r="AI627" s="105"/>
      <c r="AJ627" s="105"/>
      <c r="AK627" s="105"/>
      <c r="AL627" s="105"/>
      <c r="AM627" s="105"/>
      <c r="AN627" s="105"/>
    </row>
    <row r="628" ht="15.75" customHeight="1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  <c r="AB628" s="105"/>
      <c r="AC628" s="105"/>
      <c r="AD628" s="105"/>
      <c r="AE628" s="105"/>
      <c r="AF628" s="105"/>
      <c r="AG628" s="105"/>
      <c r="AH628" s="105"/>
      <c r="AI628" s="105"/>
      <c r="AJ628" s="105"/>
      <c r="AK628" s="105"/>
      <c r="AL628" s="105"/>
      <c r="AM628" s="105"/>
      <c r="AN628" s="105"/>
    </row>
    <row r="629" ht="15.75" customHeight="1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  <c r="AB629" s="105"/>
      <c r="AC629" s="105"/>
      <c r="AD629" s="105"/>
      <c r="AE629" s="105"/>
      <c r="AF629" s="105"/>
      <c r="AG629" s="105"/>
      <c r="AH629" s="105"/>
      <c r="AI629" s="105"/>
      <c r="AJ629" s="105"/>
      <c r="AK629" s="105"/>
      <c r="AL629" s="105"/>
      <c r="AM629" s="105"/>
      <c r="AN629" s="105"/>
    </row>
    <row r="630" ht="15.75" customHeight="1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  <c r="AB630" s="105"/>
      <c r="AC630" s="105"/>
      <c r="AD630" s="105"/>
      <c r="AE630" s="105"/>
      <c r="AF630" s="105"/>
      <c r="AG630" s="105"/>
      <c r="AH630" s="105"/>
      <c r="AI630" s="105"/>
      <c r="AJ630" s="105"/>
      <c r="AK630" s="105"/>
      <c r="AL630" s="105"/>
      <c r="AM630" s="105"/>
      <c r="AN630" s="105"/>
    </row>
    <row r="631" ht="15.75" customHeight="1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  <c r="AB631" s="105"/>
      <c r="AC631" s="105"/>
      <c r="AD631" s="105"/>
      <c r="AE631" s="105"/>
      <c r="AF631" s="105"/>
      <c r="AG631" s="105"/>
      <c r="AH631" s="105"/>
      <c r="AI631" s="105"/>
      <c r="AJ631" s="105"/>
      <c r="AK631" s="105"/>
      <c r="AL631" s="105"/>
      <c r="AM631" s="105"/>
      <c r="AN631" s="105"/>
    </row>
    <row r="632" ht="15.75" customHeight="1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  <c r="AB632" s="105"/>
      <c r="AC632" s="105"/>
      <c r="AD632" s="105"/>
      <c r="AE632" s="105"/>
      <c r="AF632" s="105"/>
      <c r="AG632" s="105"/>
      <c r="AH632" s="105"/>
      <c r="AI632" s="105"/>
      <c r="AJ632" s="105"/>
      <c r="AK632" s="105"/>
      <c r="AL632" s="105"/>
      <c r="AM632" s="105"/>
      <c r="AN632" s="105"/>
    </row>
    <row r="633" ht="15.75" customHeight="1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  <c r="AB633" s="105"/>
      <c r="AC633" s="105"/>
      <c r="AD633" s="105"/>
      <c r="AE633" s="105"/>
      <c r="AF633" s="105"/>
      <c r="AG633" s="105"/>
      <c r="AH633" s="105"/>
      <c r="AI633" s="105"/>
      <c r="AJ633" s="105"/>
      <c r="AK633" s="105"/>
      <c r="AL633" s="105"/>
      <c r="AM633" s="105"/>
      <c r="AN633" s="105"/>
    </row>
    <row r="634" ht="15.75" customHeight="1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  <c r="AB634" s="105"/>
      <c r="AC634" s="105"/>
      <c r="AD634" s="105"/>
      <c r="AE634" s="105"/>
      <c r="AF634" s="105"/>
      <c r="AG634" s="105"/>
      <c r="AH634" s="105"/>
      <c r="AI634" s="105"/>
      <c r="AJ634" s="105"/>
      <c r="AK634" s="105"/>
      <c r="AL634" s="105"/>
      <c r="AM634" s="105"/>
      <c r="AN634" s="105"/>
    </row>
    <row r="635" ht="15.75" customHeight="1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  <c r="AB635" s="105"/>
      <c r="AC635" s="105"/>
      <c r="AD635" s="105"/>
      <c r="AE635" s="105"/>
      <c r="AF635" s="105"/>
      <c r="AG635" s="105"/>
      <c r="AH635" s="105"/>
      <c r="AI635" s="105"/>
      <c r="AJ635" s="105"/>
      <c r="AK635" s="105"/>
      <c r="AL635" s="105"/>
      <c r="AM635" s="105"/>
      <c r="AN635" s="105"/>
    </row>
    <row r="636" ht="15.75" customHeight="1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  <c r="AB636" s="105"/>
      <c r="AC636" s="105"/>
      <c r="AD636" s="105"/>
      <c r="AE636" s="105"/>
      <c r="AF636" s="105"/>
      <c r="AG636" s="105"/>
      <c r="AH636" s="105"/>
      <c r="AI636" s="105"/>
      <c r="AJ636" s="105"/>
      <c r="AK636" s="105"/>
      <c r="AL636" s="105"/>
      <c r="AM636" s="105"/>
      <c r="AN636" s="105"/>
    </row>
    <row r="637" ht="15.75" customHeight="1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  <c r="AB637" s="105"/>
      <c r="AC637" s="105"/>
      <c r="AD637" s="105"/>
      <c r="AE637" s="105"/>
      <c r="AF637" s="105"/>
      <c r="AG637" s="105"/>
      <c r="AH637" s="105"/>
      <c r="AI637" s="105"/>
      <c r="AJ637" s="105"/>
      <c r="AK637" s="105"/>
      <c r="AL637" s="105"/>
      <c r="AM637" s="105"/>
      <c r="AN637" s="105"/>
    </row>
    <row r="638" ht="15.75" customHeight="1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  <c r="AB638" s="105"/>
      <c r="AC638" s="105"/>
      <c r="AD638" s="105"/>
      <c r="AE638" s="105"/>
      <c r="AF638" s="105"/>
      <c r="AG638" s="105"/>
      <c r="AH638" s="105"/>
      <c r="AI638" s="105"/>
      <c r="AJ638" s="105"/>
      <c r="AK638" s="105"/>
      <c r="AL638" s="105"/>
      <c r="AM638" s="105"/>
      <c r="AN638" s="105"/>
    </row>
    <row r="639" ht="15.75" customHeight="1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  <c r="AB639" s="105"/>
      <c r="AC639" s="105"/>
      <c r="AD639" s="105"/>
      <c r="AE639" s="105"/>
      <c r="AF639" s="105"/>
      <c r="AG639" s="105"/>
      <c r="AH639" s="105"/>
      <c r="AI639" s="105"/>
      <c r="AJ639" s="105"/>
      <c r="AK639" s="105"/>
      <c r="AL639" s="105"/>
      <c r="AM639" s="105"/>
      <c r="AN639" s="105"/>
    </row>
    <row r="640" ht="15.75" customHeight="1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  <c r="AB640" s="105"/>
      <c r="AC640" s="105"/>
      <c r="AD640" s="105"/>
      <c r="AE640" s="105"/>
      <c r="AF640" s="105"/>
      <c r="AG640" s="105"/>
      <c r="AH640" s="105"/>
      <c r="AI640" s="105"/>
      <c r="AJ640" s="105"/>
      <c r="AK640" s="105"/>
      <c r="AL640" s="105"/>
      <c r="AM640" s="105"/>
      <c r="AN640" s="105"/>
    </row>
    <row r="641" ht="15.75" customHeight="1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  <c r="AB641" s="105"/>
      <c r="AC641" s="105"/>
      <c r="AD641" s="105"/>
      <c r="AE641" s="105"/>
      <c r="AF641" s="105"/>
      <c r="AG641" s="105"/>
      <c r="AH641" s="105"/>
      <c r="AI641" s="105"/>
      <c r="AJ641" s="105"/>
      <c r="AK641" s="105"/>
      <c r="AL641" s="105"/>
      <c r="AM641" s="105"/>
      <c r="AN641" s="105"/>
    </row>
    <row r="642" ht="15.75" customHeight="1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  <c r="AB642" s="105"/>
      <c r="AC642" s="105"/>
      <c r="AD642" s="105"/>
      <c r="AE642" s="105"/>
      <c r="AF642" s="105"/>
      <c r="AG642" s="105"/>
      <c r="AH642" s="105"/>
      <c r="AI642" s="105"/>
      <c r="AJ642" s="105"/>
      <c r="AK642" s="105"/>
      <c r="AL642" s="105"/>
      <c r="AM642" s="105"/>
      <c r="AN642" s="105"/>
    </row>
    <row r="643" ht="15.75" customHeight="1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  <c r="AB643" s="105"/>
      <c r="AC643" s="105"/>
      <c r="AD643" s="105"/>
      <c r="AE643" s="105"/>
      <c r="AF643" s="105"/>
      <c r="AG643" s="105"/>
      <c r="AH643" s="105"/>
      <c r="AI643" s="105"/>
      <c r="AJ643" s="105"/>
      <c r="AK643" s="105"/>
      <c r="AL643" s="105"/>
      <c r="AM643" s="105"/>
      <c r="AN643" s="105"/>
    </row>
    <row r="644" ht="15.75" customHeight="1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  <c r="AB644" s="105"/>
      <c r="AC644" s="105"/>
      <c r="AD644" s="105"/>
      <c r="AE644" s="105"/>
      <c r="AF644" s="105"/>
      <c r="AG644" s="105"/>
      <c r="AH644" s="105"/>
      <c r="AI644" s="105"/>
      <c r="AJ644" s="105"/>
      <c r="AK644" s="105"/>
      <c r="AL644" s="105"/>
      <c r="AM644" s="105"/>
      <c r="AN644" s="105"/>
    </row>
    <row r="645" ht="15.75" customHeight="1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  <c r="AB645" s="105"/>
      <c r="AC645" s="105"/>
      <c r="AD645" s="105"/>
      <c r="AE645" s="105"/>
      <c r="AF645" s="105"/>
      <c r="AG645" s="105"/>
      <c r="AH645" s="105"/>
      <c r="AI645" s="105"/>
      <c r="AJ645" s="105"/>
      <c r="AK645" s="105"/>
      <c r="AL645" s="105"/>
      <c r="AM645" s="105"/>
      <c r="AN645" s="105"/>
    </row>
    <row r="646" ht="15.75" customHeight="1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  <c r="AB646" s="105"/>
      <c r="AC646" s="105"/>
      <c r="AD646" s="105"/>
      <c r="AE646" s="105"/>
      <c r="AF646" s="105"/>
      <c r="AG646" s="105"/>
      <c r="AH646" s="105"/>
      <c r="AI646" s="105"/>
      <c r="AJ646" s="105"/>
      <c r="AK646" s="105"/>
      <c r="AL646" s="105"/>
      <c r="AM646" s="105"/>
      <c r="AN646" s="105"/>
    </row>
    <row r="647" ht="15.75" customHeight="1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  <c r="AB647" s="105"/>
      <c r="AC647" s="105"/>
      <c r="AD647" s="105"/>
      <c r="AE647" s="105"/>
      <c r="AF647" s="105"/>
      <c r="AG647" s="105"/>
      <c r="AH647" s="105"/>
      <c r="AI647" s="105"/>
      <c r="AJ647" s="105"/>
      <c r="AK647" s="105"/>
      <c r="AL647" s="105"/>
      <c r="AM647" s="105"/>
      <c r="AN647" s="105"/>
    </row>
    <row r="648" ht="15.75" customHeight="1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  <c r="AB648" s="105"/>
      <c r="AC648" s="105"/>
      <c r="AD648" s="105"/>
      <c r="AE648" s="105"/>
      <c r="AF648" s="105"/>
      <c r="AG648" s="105"/>
      <c r="AH648" s="105"/>
      <c r="AI648" s="105"/>
      <c r="AJ648" s="105"/>
      <c r="AK648" s="105"/>
      <c r="AL648" s="105"/>
      <c r="AM648" s="105"/>
      <c r="AN648" s="105"/>
    </row>
    <row r="649" ht="15.75" customHeight="1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  <c r="AB649" s="105"/>
      <c r="AC649" s="105"/>
      <c r="AD649" s="105"/>
      <c r="AE649" s="105"/>
      <c r="AF649" s="105"/>
      <c r="AG649" s="105"/>
      <c r="AH649" s="105"/>
      <c r="AI649" s="105"/>
      <c r="AJ649" s="105"/>
      <c r="AK649" s="105"/>
      <c r="AL649" s="105"/>
      <c r="AM649" s="105"/>
      <c r="AN649" s="105"/>
    </row>
    <row r="650" ht="15.75" customHeight="1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  <c r="AB650" s="105"/>
      <c r="AC650" s="105"/>
      <c r="AD650" s="105"/>
      <c r="AE650" s="105"/>
      <c r="AF650" s="105"/>
      <c r="AG650" s="105"/>
      <c r="AH650" s="105"/>
      <c r="AI650" s="105"/>
      <c r="AJ650" s="105"/>
      <c r="AK650" s="105"/>
      <c r="AL650" s="105"/>
      <c r="AM650" s="105"/>
      <c r="AN650" s="105"/>
    </row>
    <row r="651" ht="15.75" customHeight="1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  <c r="AB651" s="105"/>
      <c r="AC651" s="105"/>
      <c r="AD651" s="105"/>
      <c r="AE651" s="105"/>
      <c r="AF651" s="105"/>
      <c r="AG651" s="105"/>
      <c r="AH651" s="105"/>
      <c r="AI651" s="105"/>
      <c r="AJ651" s="105"/>
      <c r="AK651" s="105"/>
      <c r="AL651" s="105"/>
      <c r="AM651" s="105"/>
      <c r="AN651" s="105"/>
    </row>
    <row r="652" ht="15.75" customHeight="1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  <c r="AB652" s="105"/>
      <c r="AC652" s="105"/>
      <c r="AD652" s="105"/>
      <c r="AE652" s="105"/>
      <c r="AF652" s="105"/>
      <c r="AG652" s="105"/>
      <c r="AH652" s="105"/>
      <c r="AI652" s="105"/>
      <c r="AJ652" s="105"/>
      <c r="AK652" s="105"/>
      <c r="AL652" s="105"/>
      <c r="AM652" s="105"/>
      <c r="AN652" s="105"/>
    </row>
    <row r="653" ht="15.75" customHeight="1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  <c r="AB653" s="105"/>
      <c r="AC653" s="105"/>
      <c r="AD653" s="105"/>
      <c r="AE653" s="105"/>
      <c r="AF653" s="105"/>
      <c r="AG653" s="105"/>
      <c r="AH653" s="105"/>
      <c r="AI653" s="105"/>
      <c r="AJ653" s="105"/>
      <c r="AK653" s="105"/>
      <c r="AL653" s="105"/>
      <c r="AM653" s="105"/>
      <c r="AN653" s="105"/>
    </row>
    <row r="654" ht="15.75" customHeight="1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  <c r="AB654" s="105"/>
      <c r="AC654" s="105"/>
      <c r="AD654" s="105"/>
      <c r="AE654" s="105"/>
      <c r="AF654" s="105"/>
      <c r="AG654" s="105"/>
      <c r="AH654" s="105"/>
      <c r="AI654" s="105"/>
      <c r="AJ654" s="105"/>
      <c r="AK654" s="105"/>
      <c r="AL654" s="105"/>
      <c r="AM654" s="105"/>
      <c r="AN654" s="105"/>
    </row>
    <row r="655" ht="15.75" customHeight="1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  <c r="AB655" s="105"/>
      <c r="AC655" s="105"/>
      <c r="AD655" s="105"/>
      <c r="AE655" s="105"/>
      <c r="AF655" s="105"/>
      <c r="AG655" s="105"/>
      <c r="AH655" s="105"/>
      <c r="AI655" s="105"/>
      <c r="AJ655" s="105"/>
      <c r="AK655" s="105"/>
      <c r="AL655" s="105"/>
      <c r="AM655" s="105"/>
      <c r="AN655" s="105"/>
    </row>
    <row r="656" ht="15.75" customHeight="1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  <c r="AB656" s="105"/>
      <c r="AC656" s="105"/>
      <c r="AD656" s="105"/>
      <c r="AE656" s="105"/>
      <c r="AF656" s="105"/>
      <c r="AG656" s="105"/>
      <c r="AH656" s="105"/>
      <c r="AI656" s="105"/>
      <c r="AJ656" s="105"/>
      <c r="AK656" s="105"/>
      <c r="AL656" s="105"/>
      <c r="AM656" s="105"/>
      <c r="AN656" s="105"/>
    </row>
    <row r="657" ht="15.75" customHeight="1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  <c r="AB657" s="105"/>
      <c r="AC657" s="105"/>
      <c r="AD657" s="105"/>
      <c r="AE657" s="105"/>
      <c r="AF657" s="105"/>
      <c r="AG657" s="105"/>
      <c r="AH657" s="105"/>
      <c r="AI657" s="105"/>
      <c r="AJ657" s="105"/>
      <c r="AK657" s="105"/>
      <c r="AL657" s="105"/>
      <c r="AM657" s="105"/>
      <c r="AN657" s="105"/>
    </row>
    <row r="658" ht="15.75" customHeight="1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  <c r="AB658" s="105"/>
      <c r="AC658" s="105"/>
      <c r="AD658" s="105"/>
      <c r="AE658" s="105"/>
      <c r="AF658" s="105"/>
      <c r="AG658" s="105"/>
      <c r="AH658" s="105"/>
      <c r="AI658" s="105"/>
      <c r="AJ658" s="105"/>
      <c r="AK658" s="105"/>
      <c r="AL658" s="105"/>
      <c r="AM658" s="105"/>
      <c r="AN658" s="105"/>
    </row>
    <row r="659" ht="15.75" customHeight="1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  <c r="AB659" s="105"/>
      <c r="AC659" s="105"/>
      <c r="AD659" s="105"/>
      <c r="AE659" s="105"/>
      <c r="AF659" s="105"/>
      <c r="AG659" s="105"/>
      <c r="AH659" s="105"/>
      <c r="AI659" s="105"/>
      <c r="AJ659" s="105"/>
      <c r="AK659" s="105"/>
      <c r="AL659" s="105"/>
      <c r="AM659" s="105"/>
      <c r="AN659" s="105"/>
    </row>
    <row r="660" ht="15.75" customHeight="1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  <c r="AB660" s="105"/>
      <c r="AC660" s="105"/>
      <c r="AD660" s="105"/>
      <c r="AE660" s="105"/>
      <c r="AF660" s="105"/>
      <c r="AG660" s="105"/>
      <c r="AH660" s="105"/>
      <c r="AI660" s="105"/>
      <c r="AJ660" s="105"/>
      <c r="AK660" s="105"/>
      <c r="AL660" s="105"/>
      <c r="AM660" s="105"/>
      <c r="AN660" s="105"/>
    </row>
    <row r="661" ht="15.75" customHeight="1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  <c r="AB661" s="105"/>
      <c r="AC661" s="105"/>
      <c r="AD661" s="105"/>
      <c r="AE661" s="105"/>
      <c r="AF661" s="105"/>
      <c r="AG661" s="105"/>
      <c r="AH661" s="105"/>
      <c r="AI661" s="105"/>
      <c r="AJ661" s="105"/>
      <c r="AK661" s="105"/>
      <c r="AL661" s="105"/>
      <c r="AM661" s="105"/>
      <c r="AN661" s="105"/>
    </row>
    <row r="662" ht="15.75" customHeight="1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  <c r="AB662" s="105"/>
      <c r="AC662" s="105"/>
      <c r="AD662" s="105"/>
      <c r="AE662" s="105"/>
      <c r="AF662" s="105"/>
      <c r="AG662" s="105"/>
      <c r="AH662" s="105"/>
      <c r="AI662" s="105"/>
      <c r="AJ662" s="105"/>
      <c r="AK662" s="105"/>
      <c r="AL662" s="105"/>
      <c r="AM662" s="105"/>
      <c r="AN662" s="105"/>
    </row>
    <row r="663" ht="15.75" customHeight="1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  <c r="AB663" s="105"/>
      <c r="AC663" s="105"/>
      <c r="AD663" s="105"/>
      <c r="AE663" s="105"/>
      <c r="AF663" s="105"/>
      <c r="AG663" s="105"/>
      <c r="AH663" s="105"/>
      <c r="AI663" s="105"/>
      <c r="AJ663" s="105"/>
      <c r="AK663" s="105"/>
      <c r="AL663" s="105"/>
      <c r="AM663" s="105"/>
      <c r="AN663" s="105"/>
    </row>
    <row r="664" ht="15.75" customHeight="1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  <c r="AB664" s="105"/>
      <c r="AC664" s="105"/>
      <c r="AD664" s="105"/>
      <c r="AE664" s="105"/>
      <c r="AF664" s="105"/>
      <c r="AG664" s="105"/>
      <c r="AH664" s="105"/>
      <c r="AI664" s="105"/>
      <c r="AJ664" s="105"/>
      <c r="AK664" s="105"/>
      <c r="AL664" s="105"/>
      <c r="AM664" s="105"/>
      <c r="AN664" s="105"/>
    </row>
    <row r="665" ht="15.75" customHeight="1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  <c r="AE665" s="105"/>
      <c r="AF665" s="105"/>
      <c r="AG665" s="105"/>
      <c r="AH665" s="105"/>
      <c r="AI665" s="105"/>
      <c r="AJ665" s="105"/>
      <c r="AK665" s="105"/>
      <c r="AL665" s="105"/>
      <c r="AM665" s="105"/>
      <c r="AN665" s="105"/>
    </row>
    <row r="666" ht="15.75" customHeight="1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  <c r="AE666" s="105"/>
      <c r="AF666" s="105"/>
      <c r="AG666" s="105"/>
      <c r="AH666" s="105"/>
      <c r="AI666" s="105"/>
      <c r="AJ666" s="105"/>
      <c r="AK666" s="105"/>
      <c r="AL666" s="105"/>
      <c r="AM666" s="105"/>
      <c r="AN666" s="105"/>
    </row>
    <row r="667" ht="15.75" customHeight="1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  <c r="AE667" s="105"/>
      <c r="AF667" s="105"/>
      <c r="AG667" s="105"/>
      <c r="AH667" s="105"/>
      <c r="AI667" s="105"/>
      <c r="AJ667" s="105"/>
      <c r="AK667" s="105"/>
      <c r="AL667" s="105"/>
      <c r="AM667" s="105"/>
      <c r="AN667" s="105"/>
    </row>
    <row r="668" ht="15.75" customHeight="1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  <c r="AE668" s="105"/>
      <c r="AF668" s="105"/>
      <c r="AG668" s="105"/>
      <c r="AH668" s="105"/>
      <c r="AI668" s="105"/>
      <c r="AJ668" s="105"/>
      <c r="AK668" s="105"/>
      <c r="AL668" s="105"/>
      <c r="AM668" s="105"/>
      <c r="AN668" s="105"/>
    </row>
    <row r="669" ht="15.75" customHeight="1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  <c r="AE669" s="105"/>
      <c r="AF669" s="105"/>
      <c r="AG669" s="105"/>
      <c r="AH669" s="105"/>
      <c r="AI669" s="105"/>
      <c r="AJ669" s="105"/>
      <c r="AK669" s="105"/>
      <c r="AL669" s="105"/>
      <c r="AM669" s="105"/>
      <c r="AN669" s="105"/>
    </row>
    <row r="670" ht="15.75" customHeight="1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  <c r="AE670" s="105"/>
      <c r="AF670" s="105"/>
      <c r="AG670" s="105"/>
      <c r="AH670" s="105"/>
      <c r="AI670" s="105"/>
      <c r="AJ670" s="105"/>
      <c r="AK670" s="105"/>
      <c r="AL670" s="105"/>
      <c r="AM670" s="105"/>
      <c r="AN670" s="105"/>
    </row>
    <row r="671" ht="15.75" customHeight="1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  <c r="AE671" s="105"/>
      <c r="AF671" s="105"/>
      <c r="AG671" s="105"/>
      <c r="AH671" s="105"/>
      <c r="AI671" s="105"/>
      <c r="AJ671" s="105"/>
      <c r="AK671" s="105"/>
      <c r="AL671" s="105"/>
      <c r="AM671" s="105"/>
      <c r="AN671" s="105"/>
    </row>
    <row r="672" ht="15.75" customHeight="1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  <c r="AE672" s="105"/>
      <c r="AF672" s="105"/>
      <c r="AG672" s="105"/>
      <c r="AH672" s="105"/>
      <c r="AI672" s="105"/>
      <c r="AJ672" s="105"/>
      <c r="AK672" s="105"/>
      <c r="AL672" s="105"/>
      <c r="AM672" s="105"/>
      <c r="AN672" s="105"/>
    </row>
    <row r="673" ht="15.75" customHeight="1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  <c r="AE673" s="105"/>
      <c r="AF673" s="105"/>
      <c r="AG673" s="105"/>
      <c r="AH673" s="105"/>
      <c r="AI673" s="105"/>
      <c r="AJ673" s="105"/>
      <c r="AK673" s="105"/>
      <c r="AL673" s="105"/>
      <c r="AM673" s="105"/>
      <c r="AN673" s="105"/>
    </row>
    <row r="674" ht="15.75" customHeight="1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  <c r="AE674" s="105"/>
      <c r="AF674" s="105"/>
      <c r="AG674" s="105"/>
      <c r="AH674" s="105"/>
      <c r="AI674" s="105"/>
      <c r="AJ674" s="105"/>
      <c r="AK674" s="105"/>
      <c r="AL674" s="105"/>
      <c r="AM674" s="105"/>
      <c r="AN674" s="105"/>
    </row>
    <row r="675" ht="15.75" customHeight="1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  <c r="AE675" s="105"/>
      <c r="AF675" s="105"/>
      <c r="AG675" s="105"/>
      <c r="AH675" s="105"/>
      <c r="AI675" s="105"/>
      <c r="AJ675" s="105"/>
      <c r="AK675" s="105"/>
      <c r="AL675" s="105"/>
      <c r="AM675" s="105"/>
      <c r="AN675" s="105"/>
    </row>
    <row r="676" ht="15.75" customHeight="1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  <c r="AE676" s="105"/>
      <c r="AF676" s="105"/>
      <c r="AG676" s="105"/>
      <c r="AH676" s="105"/>
      <c r="AI676" s="105"/>
      <c r="AJ676" s="105"/>
      <c r="AK676" s="105"/>
      <c r="AL676" s="105"/>
      <c r="AM676" s="105"/>
      <c r="AN676" s="105"/>
    </row>
    <row r="677" ht="15.75" customHeight="1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  <c r="AE677" s="105"/>
      <c r="AF677" s="105"/>
      <c r="AG677" s="105"/>
      <c r="AH677" s="105"/>
      <c r="AI677" s="105"/>
      <c r="AJ677" s="105"/>
      <c r="AK677" s="105"/>
      <c r="AL677" s="105"/>
      <c r="AM677" s="105"/>
      <c r="AN677" s="105"/>
    </row>
    <row r="678" ht="15.75" customHeight="1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  <c r="AE678" s="105"/>
      <c r="AF678" s="105"/>
      <c r="AG678" s="105"/>
      <c r="AH678" s="105"/>
      <c r="AI678" s="105"/>
      <c r="AJ678" s="105"/>
      <c r="AK678" s="105"/>
      <c r="AL678" s="105"/>
      <c r="AM678" s="105"/>
      <c r="AN678" s="105"/>
    </row>
    <row r="679" ht="15.75" customHeight="1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  <c r="AE679" s="105"/>
      <c r="AF679" s="105"/>
      <c r="AG679" s="105"/>
      <c r="AH679" s="105"/>
      <c r="AI679" s="105"/>
      <c r="AJ679" s="105"/>
      <c r="AK679" s="105"/>
      <c r="AL679" s="105"/>
      <c r="AM679" s="105"/>
      <c r="AN679" s="105"/>
    </row>
    <row r="680" ht="15.75" customHeight="1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  <c r="AE680" s="105"/>
      <c r="AF680" s="105"/>
      <c r="AG680" s="105"/>
      <c r="AH680" s="105"/>
      <c r="AI680" s="105"/>
      <c r="AJ680" s="105"/>
      <c r="AK680" s="105"/>
      <c r="AL680" s="105"/>
      <c r="AM680" s="105"/>
      <c r="AN680" s="105"/>
    </row>
    <row r="681" ht="15.75" customHeight="1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  <c r="AE681" s="105"/>
      <c r="AF681" s="105"/>
      <c r="AG681" s="105"/>
      <c r="AH681" s="105"/>
      <c r="AI681" s="105"/>
      <c r="AJ681" s="105"/>
      <c r="AK681" s="105"/>
      <c r="AL681" s="105"/>
      <c r="AM681" s="105"/>
      <c r="AN681" s="105"/>
    </row>
    <row r="682" ht="15.75" customHeight="1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  <c r="AE682" s="105"/>
      <c r="AF682" s="105"/>
      <c r="AG682" s="105"/>
      <c r="AH682" s="105"/>
      <c r="AI682" s="105"/>
      <c r="AJ682" s="105"/>
      <c r="AK682" s="105"/>
      <c r="AL682" s="105"/>
      <c r="AM682" s="105"/>
      <c r="AN682" s="105"/>
    </row>
    <row r="683" ht="15.75" customHeight="1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  <c r="AE683" s="105"/>
      <c r="AF683" s="105"/>
      <c r="AG683" s="105"/>
      <c r="AH683" s="105"/>
      <c r="AI683" s="105"/>
      <c r="AJ683" s="105"/>
      <c r="AK683" s="105"/>
      <c r="AL683" s="105"/>
      <c r="AM683" s="105"/>
      <c r="AN683" s="105"/>
    </row>
    <row r="684" ht="15.75" customHeight="1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  <c r="AE684" s="105"/>
      <c r="AF684" s="105"/>
      <c r="AG684" s="105"/>
      <c r="AH684" s="105"/>
      <c r="AI684" s="105"/>
      <c r="AJ684" s="105"/>
      <c r="AK684" s="105"/>
      <c r="AL684" s="105"/>
      <c r="AM684" s="105"/>
      <c r="AN684" s="105"/>
    </row>
    <row r="685" ht="15.75" customHeight="1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  <c r="AE685" s="105"/>
      <c r="AF685" s="105"/>
      <c r="AG685" s="105"/>
      <c r="AH685" s="105"/>
      <c r="AI685" s="105"/>
      <c r="AJ685" s="105"/>
      <c r="AK685" s="105"/>
      <c r="AL685" s="105"/>
      <c r="AM685" s="105"/>
      <c r="AN685" s="105"/>
    </row>
    <row r="686" ht="15.75" customHeight="1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  <c r="AE686" s="105"/>
      <c r="AF686" s="105"/>
      <c r="AG686" s="105"/>
      <c r="AH686" s="105"/>
      <c r="AI686" s="105"/>
      <c r="AJ686" s="105"/>
      <c r="AK686" s="105"/>
      <c r="AL686" s="105"/>
      <c r="AM686" s="105"/>
      <c r="AN686" s="105"/>
    </row>
    <row r="687" ht="15.75" customHeight="1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  <c r="AE687" s="105"/>
      <c r="AF687" s="105"/>
      <c r="AG687" s="105"/>
      <c r="AH687" s="105"/>
      <c r="AI687" s="105"/>
      <c r="AJ687" s="105"/>
      <c r="AK687" s="105"/>
      <c r="AL687" s="105"/>
      <c r="AM687" s="105"/>
      <c r="AN687" s="105"/>
    </row>
    <row r="688" ht="15.75" customHeight="1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  <c r="AE688" s="105"/>
      <c r="AF688" s="105"/>
      <c r="AG688" s="105"/>
      <c r="AH688" s="105"/>
      <c r="AI688" s="105"/>
      <c r="AJ688" s="105"/>
      <c r="AK688" s="105"/>
      <c r="AL688" s="105"/>
      <c r="AM688" s="105"/>
      <c r="AN688" s="105"/>
    </row>
    <row r="689" ht="15.75" customHeight="1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  <c r="AB689" s="105"/>
      <c r="AC689" s="105"/>
      <c r="AD689" s="105"/>
      <c r="AE689" s="105"/>
      <c r="AF689" s="105"/>
      <c r="AG689" s="105"/>
      <c r="AH689" s="105"/>
      <c r="AI689" s="105"/>
      <c r="AJ689" s="105"/>
      <c r="AK689" s="105"/>
      <c r="AL689" s="105"/>
      <c r="AM689" s="105"/>
      <c r="AN689" s="105"/>
    </row>
    <row r="690" ht="15.75" customHeight="1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  <c r="AB690" s="105"/>
      <c r="AC690" s="105"/>
      <c r="AD690" s="105"/>
      <c r="AE690" s="105"/>
      <c r="AF690" s="105"/>
      <c r="AG690" s="105"/>
      <c r="AH690" s="105"/>
      <c r="AI690" s="105"/>
      <c r="AJ690" s="105"/>
      <c r="AK690" s="105"/>
      <c r="AL690" s="105"/>
      <c r="AM690" s="105"/>
      <c r="AN690" s="105"/>
    </row>
    <row r="691" ht="15.75" customHeight="1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  <c r="AB691" s="105"/>
      <c r="AC691" s="105"/>
      <c r="AD691" s="105"/>
      <c r="AE691" s="105"/>
      <c r="AF691" s="105"/>
      <c r="AG691" s="105"/>
      <c r="AH691" s="105"/>
      <c r="AI691" s="105"/>
      <c r="AJ691" s="105"/>
      <c r="AK691" s="105"/>
      <c r="AL691" s="105"/>
      <c r="AM691" s="105"/>
      <c r="AN691" s="105"/>
    </row>
    <row r="692" ht="15.75" customHeight="1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  <c r="AB692" s="105"/>
      <c r="AC692" s="105"/>
      <c r="AD692" s="105"/>
      <c r="AE692" s="105"/>
      <c r="AF692" s="105"/>
      <c r="AG692" s="105"/>
      <c r="AH692" s="105"/>
      <c r="AI692" s="105"/>
      <c r="AJ692" s="105"/>
      <c r="AK692" s="105"/>
      <c r="AL692" s="105"/>
      <c r="AM692" s="105"/>
      <c r="AN692" s="105"/>
    </row>
    <row r="693" ht="15.75" customHeight="1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  <c r="AB693" s="105"/>
      <c r="AC693" s="105"/>
      <c r="AD693" s="105"/>
      <c r="AE693" s="105"/>
      <c r="AF693" s="105"/>
      <c r="AG693" s="105"/>
      <c r="AH693" s="105"/>
      <c r="AI693" s="105"/>
      <c r="AJ693" s="105"/>
      <c r="AK693" s="105"/>
      <c r="AL693" s="105"/>
      <c r="AM693" s="105"/>
      <c r="AN693" s="105"/>
    </row>
    <row r="694" ht="15.75" customHeight="1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  <c r="AB694" s="105"/>
      <c r="AC694" s="105"/>
      <c r="AD694" s="105"/>
      <c r="AE694" s="105"/>
      <c r="AF694" s="105"/>
      <c r="AG694" s="105"/>
      <c r="AH694" s="105"/>
      <c r="AI694" s="105"/>
      <c r="AJ694" s="105"/>
      <c r="AK694" s="105"/>
      <c r="AL694" s="105"/>
      <c r="AM694" s="105"/>
      <c r="AN694" s="105"/>
    </row>
    <row r="695" ht="15.75" customHeight="1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  <c r="AB695" s="105"/>
      <c r="AC695" s="105"/>
      <c r="AD695" s="105"/>
      <c r="AE695" s="105"/>
      <c r="AF695" s="105"/>
      <c r="AG695" s="105"/>
      <c r="AH695" s="105"/>
      <c r="AI695" s="105"/>
      <c r="AJ695" s="105"/>
      <c r="AK695" s="105"/>
      <c r="AL695" s="105"/>
      <c r="AM695" s="105"/>
      <c r="AN695" s="105"/>
    </row>
    <row r="696" ht="15.75" customHeight="1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  <c r="AB696" s="105"/>
      <c r="AC696" s="105"/>
      <c r="AD696" s="105"/>
      <c r="AE696" s="105"/>
      <c r="AF696" s="105"/>
      <c r="AG696" s="105"/>
      <c r="AH696" s="105"/>
      <c r="AI696" s="105"/>
      <c r="AJ696" s="105"/>
      <c r="AK696" s="105"/>
      <c r="AL696" s="105"/>
      <c r="AM696" s="105"/>
      <c r="AN696" s="105"/>
    </row>
    <row r="697" ht="15.75" customHeight="1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  <c r="AB697" s="105"/>
      <c r="AC697" s="105"/>
      <c r="AD697" s="105"/>
      <c r="AE697" s="105"/>
      <c r="AF697" s="105"/>
      <c r="AG697" s="105"/>
      <c r="AH697" s="105"/>
      <c r="AI697" s="105"/>
      <c r="AJ697" s="105"/>
      <c r="AK697" s="105"/>
      <c r="AL697" s="105"/>
      <c r="AM697" s="105"/>
      <c r="AN697" s="105"/>
    </row>
    <row r="698" ht="15.75" customHeight="1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  <c r="AB698" s="105"/>
      <c r="AC698" s="105"/>
      <c r="AD698" s="105"/>
      <c r="AE698" s="105"/>
      <c r="AF698" s="105"/>
      <c r="AG698" s="105"/>
      <c r="AH698" s="105"/>
      <c r="AI698" s="105"/>
      <c r="AJ698" s="105"/>
      <c r="AK698" s="105"/>
      <c r="AL698" s="105"/>
      <c r="AM698" s="105"/>
      <c r="AN698" s="105"/>
    </row>
    <row r="699" ht="15.75" customHeight="1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  <c r="AB699" s="105"/>
      <c r="AC699" s="105"/>
      <c r="AD699" s="105"/>
      <c r="AE699" s="105"/>
      <c r="AF699" s="105"/>
      <c r="AG699" s="105"/>
      <c r="AH699" s="105"/>
      <c r="AI699" s="105"/>
      <c r="AJ699" s="105"/>
      <c r="AK699" s="105"/>
      <c r="AL699" s="105"/>
      <c r="AM699" s="105"/>
      <c r="AN699" s="105"/>
    </row>
    <row r="700" ht="15.75" customHeight="1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  <c r="AB700" s="105"/>
      <c r="AC700" s="105"/>
      <c r="AD700" s="105"/>
      <c r="AE700" s="105"/>
      <c r="AF700" s="105"/>
      <c r="AG700" s="105"/>
      <c r="AH700" s="105"/>
      <c r="AI700" s="105"/>
      <c r="AJ700" s="105"/>
      <c r="AK700" s="105"/>
      <c r="AL700" s="105"/>
      <c r="AM700" s="105"/>
      <c r="AN700" s="105"/>
    </row>
    <row r="701" ht="15.75" customHeight="1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  <c r="AB701" s="105"/>
      <c r="AC701" s="105"/>
      <c r="AD701" s="105"/>
      <c r="AE701" s="105"/>
      <c r="AF701" s="105"/>
      <c r="AG701" s="105"/>
      <c r="AH701" s="105"/>
      <c r="AI701" s="105"/>
      <c r="AJ701" s="105"/>
      <c r="AK701" s="105"/>
      <c r="AL701" s="105"/>
      <c r="AM701" s="105"/>
      <c r="AN701" s="105"/>
    </row>
    <row r="702" ht="15.75" customHeight="1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  <c r="AB702" s="105"/>
      <c r="AC702" s="105"/>
      <c r="AD702" s="105"/>
      <c r="AE702" s="105"/>
      <c r="AF702" s="105"/>
      <c r="AG702" s="105"/>
      <c r="AH702" s="105"/>
      <c r="AI702" s="105"/>
      <c r="AJ702" s="105"/>
      <c r="AK702" s="105"/>
      <c r="AL702" s="105"/>
      <c r="AM702" s="105"/>
      <c r="AN702" s="105"/>
    </row>
    <row r="703" ht="15.75" customHeight="1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  <c r="AE703" s="105"/>
      <c r="AF703" s="105"/>
      <c r="AG703" s="105"/>
      <c r="AH703" s="105"/>
      <c r="AI703" s="105"/>
      <c r="AJ703" s="105"/>
      <c r="AK703" s="105"/>
      <c r="AL703" s="105"/>
      <c r="AM703" s="105"/>
      <c r="AN703" s="105"/>
    </row>
    <row r="704" ht="15.75" customHeight="1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  <c r="AB704" s="105"/>
      <c r="AC704" s="105"/>
      <c r="AD704" s="105"/>
      <c r="AE704" s="105"/>
      <c r="AF704" s="105"/>
      <c r="AG704" s="105"/>
      <c r="AH704" s="105"/>
      <c r="AI704" s="105"/>
      <c r="AJ704" s="105"/>
      <c r="AK704" s="105"/>
      <c r="AL704" s="105"/>
      <c r="AM704" s="105"/>
      <c r="AN704" s="105"/>
    </row>
    <row r="705" ht="15.75" customHeight="1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  <c r="AB705" s="105"/>
      <c r="AC705" s="105"/>
      <c r="AD705" s="105"/>
      <c r="AE705" s="105"/>
      <c r="AF705" s="105"/>
      <c r="AG705" s="105"/>
      <c r="AH705" s="105"/>
      <c r="AI705" s="105"/>
      <c r="AJ705" s="105"/>
      <c r="AK705" s="105"/>
      <c r="AL705" s="105"/>
      <c r="AM705" s="105"/>
      <c r="AN705" s="105"/>
    </row>
    <row r="706" ht="15.75" customHeight="1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  <c r="AB706" s="105"/>
      <c r="AC706" s="105"/>
      <c r="AD706" s="105"/>
      <c r="AE706" s="105"/>
      <c r="AF706" s="105"/>
      <c r="AG706" s="105"/>
      <c r="AH706" s="105"/>
      <c r="AI706" s="105"/>
      <c r="AJ706" s="105"/>
      <c r="AK706" s="105"/>
      <c r="AL706" s="105"/>
      <c r="AM706" s="105"/>
      <c r="AN706" s="105"/>
    </row>
    <row r="707" ht="15.75" customHeight="1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  <c r="AB707" s="105"/>
      <c r="AC707" s="105"/>
      <c r="AD707" s="105"/>
      <c r="AE707" s="105"/>
      <c r="AF707" s="105"/>
      <c r="AG707" s="105"/>
      <c r="AH707" s="105"/>
      <c r="AI707" s="105"/>
      <c r="AJ707" s="105"/>
      <c r="AK707" s="105"/>
      <c r="AL707" s="105"/>
      <c r="AM707" s="105"/>
      <c r="AN707" s="105"/>
    </row>
    <row r="708" ht="15.75" customHeight="1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  <c r="AB708" s="105"/>
      <c r="AC708" s="105"/>
      <c r="AD708" s="105"/>
      <c r="AE708" s="105"/>
      <c r="AF708" s="105"/>
      <c r="AG708" s="105"/>
      <c r="AH708" s="105"/>
      <c r="AI708" s="105"/>
      <c r="AJ708" s="105"/>
      <c r="AK708" s="105"/>
      <c r="AL708" s="105"/>
      <c r="AM708" s="105"/>
      <c r="AN708" s="105"/>
    </row>
    <row r="709" ht="15.75" customHeight="1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  <c r="AB709" s="105"/>
      <c r="AC709" s="105"/>
      <c r="AD709" s="105"/>
      <c r="AE709" s="105"/>
      <c r="AF709" s="105"/>
      <c r="AG709" s="105"/>
      <c r="AH709" s="105"/>
      <c r="AI709" s="105"/>
      <c r="AJ709" s="105"/>
      <c r="AK709" s="105"/>
      <c r="AL709" s="105"/>
      <c r="AM709" s="105"/>
      <c r="AN709" s="105"/>
    </row>
    <row r="710" ht="15.75" customHeight="1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  <c r="AB710" s="105"/>
      <c r="AC710" s="105"/>
      <c r="AD710" s="105"/>
      <c r="AE710" s="105"/>
      <c r="AF710" s="105"/>
      <c r="AG710" s="105"/>
      <c r="AH710" s="105"/>
      <c r="AI710" s="105"/>
      <c r="AJ710" s="105"/>
      <c r="AK710" s="105"/>
      <c r="AL710" s="105"/>
      <c r="AM710" s="105"/>
      <c r="AN710" s="105"/>
    </row>
    <row r="711" ht="15.75" customHeight="1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  <c r="AB711" s="105"/>
      <c r="AC711" s="105"/>
      <c r="AD711" s="105"/>
      <c r="AE711" s="105"/>
      <c r="AF711" s="105"/>
      <c r="AG711" s="105"/>
      <c r="AH711" s="105"/>
      <c r="AI711" s="105"/>
      <c r="AJ711" s="105"/>
      <c r="AK711" s="105"/>
      <c r="AL711" s="105"/>
      <c r="AM711" s="105"/>
      <c r="AN711" s="105"/>
    </row>
    <row r="712" ht="15.75" customHeight="1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  <c r="AB712" s="105"/>
      <c r="AC712" s="105"/>
      <c r="AD712" s="105"/>
      <c r="AE712" s="105"/>
      <c r="AF712" s="105"/>
      <c r="AG712" s="105"/>
      <c r="AH712" s="105"/>
      <c r="AI712" s="105"/>
      <c r="AJ712" s="105"/>
      <c r="AK712" s="105"/>
      <c r="AL712" s="105"/>
      <c r="AM712" s="105"/>
      <c r="AN712" s="105"/>
    </row>
    <row r="713" ht="15.75" customHeight="1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  <c r="AB713" s="105"/>
      <c r="AC713" s="105"/>
      <c r="AD713" s="105"/>
      <c r="AE713" s="105"/>
      <c r="AF713" s="105"/>
      <c r="AG713" s="105"/>
      <c r="AH713" s="105"/>
      <c r="AI713" s="105"/>
      <c r="AJ713" s="105"/>
      <c r="AK713" s="105"/>
      <c r="AL713" s="105"/>
      <c r="AM713" s="105"/>
      <c r="AN713" s="105"/>
    </row>
    <row r="714" ht="15.75" customHeight="1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  <c r="AB714" s="105"/>
      <c r="AC714" s="105"/>
      <c r="AD714" s="105"/>
      <c r="AE714" s="105"/>
      <c r="AF714" s="105"/>
      <c r="AG714" s="105"/>
      <c r="AH714" s="105"/>
      <c r="AI714" s="105"/>
      <c r="AJ714" s="105"/>
      <c r="AK714" s="105"/>
      <c r="AL714" s="105"/>
      <c r="AM714" s="105"/>
      <c r="AN714" s="105"/>
    </row>
    <row r="715" ht="15.75" customHeight="1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  <c r="AB715" s="105"/>
      <c r="AC715" s="105"/>
      <c r="AD715" s="105"/>
      <c r="AE715" s="105"/>
      <c r="AF715" s="105"/>
      <c r="AG715" s="105"/>
      <c r="AH715" s="105"/>
      <c r="AI715" s="105"/>
      <c r="AJ715" s="105"/>
      <c r="AK715" s="105"/>
      <c r="AL715" s="105"/>
      <c r="AM715" s="105"/>
      <c r="AN715" s="105"/>
    </row>
    <row r="716" ht="15.75" customHeight="1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  <c r="AB716" s="105"/>
      <c r="AC716" s="105"/>
      <c r="AD716" s="105"/>
      <c r="AE716" s="105"/>
      <c r="AF716" s="105"/>
      <c r="AG716" s="105"/>
      <c r="AH716" s="105"/>
      <c r="AI716" s="105"/>
      <c r="AJ716" s="105"/>
      <c r="AK716" s="105"/>
      <c r="AL716" s="105"/>
      <c r="AM716" s="105"/>
      <c r="AN716" s="105"/>
    </row>
    <row r="717" ht="15.75" customHeight="1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  <c r="AB717" s="105"/>
      <c r="AC717" s="105"/>
      <c r="AD717" s="105"/>
      <c r="AE717" s="105"/>
      <c r="AF717" s="105"/>
      <c r="AG717" s="105"/>
      <c r="AH717" s="105"/>
      <c r="AI717" s="105"/>
      <c r="AJ717" s="105"/>
      <c r="AK717" s="105"/>
      <c r="AL717" s="105"/>
      <c r="AM717" s="105"/>
      <c r="AN717" s="105"/>
    </row>
    <row r="718" ht="15.75" customHeight="1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  <c r="AB718" s="105"/>
      <c r="AC718" s="105"/>
      <c r="AD718" s="105"/>
      <c r="AE718" s="105"/>
      <c r="AF718" s="105"/>
      <c r="AG718" s="105"/>
      <c r="AH718" s="105"/>
      <c r="AI718" s="105"/>
      <c r="AJ718" s="105"/>
      <c r="AK718" s="105"/>
      <c r="AL718" s="105"/>
      <c r="AM718" s="105"/>
      <c r="AN718" s="105"/>
    </row>
    <row r="719" ht="15.75" customHeight="1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  <c r="AB719" s="105"/>
      <c r="AC719" s="105"/>
      <c r="AD719" s="105"/>
      <c r="AE719" s="105"/>
      <c r="AF719" s="105"/>
      <c r="AG719" s="105"/>
      <c r="AH719" s="105"/>
      <c r="AI719" s="105"/>
      <c r="AJ719" s="105"/>
      <c r="AK719" s="105"/>
      <c r="AL719" s="105"/>
      <c r="AM719" s="105"/>
      <c r="AN719" s="105"/>
    </row>
    <row r="720" ht="15.75" customHeight="1">
      <c r="A720" s="105"/>
      <c r="B720" s="105"/>
      <c r="C720" s="105"/>
      <c r="D720" s="105"/>
      <c r="E720" s="105"/>
      <c r="F720" s="105"/>
      <c r="G720" s="105"/>
      <c r="H720" s="105"/>
      <c r="I720" s="105"/>
      <c r="J720" s="105"/>
      <c r="K720" s="105"/>
      <c r="L720" s="105"/>
      <c r="M720" s="105"/>
      <c r="N720" s="105"/>
      <c r="O720" s="105"/>
      <c r="P720" s="105"/>
      <c r="Q720" s="105"/>
      <c r="R720" s="105"/>
      <c r="S720" s="105"/>
      <c r="T720" s="105"/>
      <c r="U720" s="105"/>
      <c r="V720" s="105"/>
      <c r="W720" s="105"/>
      <c r="X720" s="105"/>
      <c r="Y720" s="105"/>
      <c r="Z720" s="105"/>
      <c r="AA720" s="105"/>
      <c r="AB720" s="105"/>
      <c r="AC720" s="105"/>
      <c r="AD720" s="105"/>
      <c r="AE720" s="105"/>
      <c r="AF720" s="105"/>
      <c r="AG720" s="105"/>
      <c r="AH720" s="105"/>
      <c r="AI720" s="105"/>
      <c r="AJ720" s="105"/>
      <c r="AK720" s="105"/>
      <c r="AL720" s="105"/>
      <c r="AM720" s="105"/>
      <c r="AN720" s="105"/>
    </row>
    <row r="721" ht="15.75" customHeight="1">
      <c r="A721" s="105"/>
      <c r="B721" s="105"/>
      <c r="C721" s="105"/>
      <c r="D721" s="105"/>
      <c r="E721" s="105"/>
      <c r="F721" s="105"/>
      <c r="G721" s="105"/>
      <c r="H721" s="105"/>
      <c r="I721" s="105"/>
      <c r="J721" s="105"/>
      <c r="K721" s="105"/>
      <c r="L721" s="105"/>
      <c r="M721" s="105"/>
      <c r="N721" s="105"/>
      <c r="O721" s="105"/>
      <c r="P721" s="105"/>
      <c r="Q721" s="105"/>
      <c r="R721" s="105"/>
      <c r="S721" s="105"/>
      <c r="T721" s="105"/>
      <c r="U721" s="105"/>
      <c r="V721" s="105"/>
      <c r="W721" s="105"/>
      <c r="X721" s="105"/>
      <c r="Y721" s="105"/>
      <c r="Z721" s="105"/>
      <c r="AA721" s="105"/>
      <c r="AB721" s="105"/>
      <c r="AC721" s="105"/>
      <c r="AD721" s="105"/>
      <c r="AE721" s="105"/>
      <c r="AF721" s="105"/>
      <c r="AG721" s="105"/>
      <c r="AH721" s="105"/>
      <c r="AI721" s="105"/>
      <c r="AJ721" s="105"/>
      <c r="AK721" s="105"/>
      <c r="AL721" s="105"/>
      <c r="AM721" s="105"/>
      <c r="AN721" s="105"/>
    </row>
    <row r="722" ht="15.75" customHeight="1">
      <c r="A722" s="105"/>
      <c r="B722" s="105"/>
      <c r="C722" s="105"/>
      <c r="D722" s="105"/>
      <c r="E722" s="105"/>
      <c r="F722" s="105"/>
      <c r="G722" s="105"/>
      <c r="H722" s="105"/>
      <c r="I722" s="105"/>
      <c r="J722" s="105"/>
      <c r="K722" s="105"/>
      <c r="L722" s="105"/>
      <c r="M722" s="105"/>
      <c r="N722" s="105"/>
      <c r="O722" s="105"/>
      <c r="P722" s="105"/>
      <c r="Q722" s="105"/>
      <c r="R722" s="105"/>
      <c r="S722" s="105"/>
      <c r="T722" s="105"/>
      <c r="U722" s="105"/>
      <c r="V722" s="105"/>
      <c r="W722" s="105"/>
      <c r="X722" s="105"/>
      <c r="Y722" s="105"/>
      <c r="Z722" s="105"/>
      <c r="AA722" s="105"/>
      <c r="AB722" s="105"/>
      <c r="AC722" s="105"/>
      <c r="AD722" s="105"/>
      <c r="AE722" s="105"/>
      <c r="AF722" s="105"/>
      <c r="AG722" s="105"/>
      <c r="AH722" s="105"/>
      <c r="AI722" s="105"/>
      <c r="AJ722" s="105"/>
      <c r="AK722" s="105"/>
      <c r="AL722" s="105"/>
      <c r="AM722" s="105"/>
      <c r="AN722" s="105"/>
    </row>
    <row r="723" ht="15.75" customHeight="1">
      <c r="A723" s="105"/>
      <c r="B723" s="105"/>
      <c r="C723" s="105"/>
      <c r="D723" s="105"/>
      <c r="E723" s="105"/>
      <c r="F723" s="105"/>
      <c r="G723" s="105"/>
      <c r="H723" s="105"/>
      <c r="I723" s="105"/>
      <c r="J723" s="105"/>
      <c r="K723" s="105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  <c r="Z723" s="105"/>
      <c r="AA723" s="105"/>
      <c r="AB723" s="105"/>
      <c r="AC723" s="105"/>
      <c r="AD723" s="105"/>
      <c r="AE723" s="105"/>
      <c r="AF723" s="105"/>
      <c r="AG723" s="105"/>
      <c r="AH723" s="105"/>
      <c r="AI723" s="105"/>
      <c r="AJ723" s="105"/>
      <c r="AK723" s="105"/>
      <c r="AL723" s="105"/>
      <c r="AM723" s="105"/>
      <c r="AN723" s="105"/>
    </row>
    <row r="724" ht="15.75" customHeight="1">
      <c r="A724" s="105"/>
      <c r="B724" s="105"/>
      <c r="C724" s="105"/>
      <c r="D724" s="105"/>
      <c r="E724" s="105"/>
      <c r="F724" s="105"/>
      <c r="G724" s="105"/>
      <c r="H724" s="105"/>
      <c r="I724" s="105"/>
      <c r="J724" s="105"/>
      <c r="K724" s="105"/>
      <c r="L724" s="105"/>
      <c r="M724" s="105"/>
      <c r="N724" s="105"/>
      <c r="O724" s="105"/>
      <c r="P724" s="105"/>
      <c r="Q724" s="105"/>
      <c r="R724" s="105"/>
      <c r="S724" s="105"/>
      <c r="T724" s="105"/>
      <c r="U724" s="105"/>
      <c r="V724" s="105"/>
      <c r="W724" s="105"/>
      <c r="X724" s="105"/>
      <c r="Y724" s="105"/>
      <c r="Z724" s="105"/>
      <c r="AA724" s="105"/>
      <c r="AB724" s="105"/>
      <c r="AC724" s="105"/>
      <c r="AD724" s="105"/>
      <c r="AE724" s="105"/>
      <c r="AF724" s="105"/>
      <c r="AG724" s="105"/>
      <c r="AH724" s="105"/>
      <c r="AI724" s="105"/>
      <c r="AJ724" s="105"/>
      <c r="AK724" s="105"/>
      <c r="AL724" s="105"/>
      <c r="AM724" s="105"/>
      <c r="AN724" s="105"/>
    </row>
    <row r="725" ht="15.75" customHeight="1">
      <c r="A725" s="105"/>
      <c r="B725" s="105"/>
      <c r="C725" s="105"/>
      <c r="D725" s="105"/>
      <c r="E725" s="105"/>
      <c r="F725" s="105"/>
      <c r="G725" s="105"/>
      <c r="H725" s="105"/>
      <c r="I725" s="105"/>
      <c r="J725" s="105"/>
      <c r="K725" s="105"/>
      <c r="L725" s="105"/>
      <c r="M725" s="105"/>
      <c r="N725" s="105"/>
      <c r="O725" s="105"/>
      <c r="P725" s="105"/>
      <c r="Q725" s="105"/>
      <c r="R725" s="105"/>
      <c r="S725" s="105"/>
      <c r="T725" s="105"/>
      <c r="U725" s="105"/>
      <c r="V725" s="105"/>
      <c r="W725" s="105"/>
      <c r="X725" s="105"/>
      <c r="Y725" s="105"/>
      <c r="Z725" s="105"/>
      <c r="AA725" s="105"/>
      <c r="AB725" s="105"/>
      <c r="AC725" s="105"/>
      <c r="AD725" s="105"/>
      <c r="AE725" s="105"/>
      <c r="AF725" s="105"/>
      <c r="AG725" s="105"/>
      <c r="AH725" s="105"/>
      <c r="AI725" s="105"/>
      <c r="AJ725" s="105"/>
      <c r="AK725" s="105"/>
      <c r="AL725" s="105"/>
      <c r="AM725" s="105"/>
      <c r="AN725" s="105"/>
    </row>
    <row r="726" ht="15.75" customHeight="1">
      <c r="A726" s="105"/>
      <c r="B726" s="105"/>
      <c r="C726" s="105"/>
      <c r="D726" s="105"/>
      <c r="E726" s="105"/>
      <c r="F726" s="105"/>
      <c r="G726" s="105"/>
      <c r="H726" s="105"/>
      <c r="I726" s="105"/>
      <c r="J726" s="105"/>
      <c r="K726" s="105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  <c r="Z726" s="105"/>
      <c r="AA726" s="105"/>
      <c r="AB726" s="105"/>
      <c r="AC726" s="105"/>
      <c r="AD726" s="105"/>
      <c r="AE726" s="105"/>
      <c r="AF726" s="105"/>
      <c r="AG726" s="105"/>
      <c r="AH726" s="105"/>
      <c r="AI726" s="105"/>
      <c r="AJ726" s="105"/>
      <c r="AK726" s="105"/>
      <c r="AL726" s="105"/>
      <c r="AM726" s="105"/>
      <c r="AN726" s="105"/>
    </row>
    <row r="727" ht="15.75" customHeight="1">
      <c r="A727" s="105"/>
      <c r="B727" s="105"/>
      <c r="C727" s="105"/>
      <c r="D727" s="105"/>
      <c r="E727" s="105"/>
      <c r="F727" s="105"/>
      <c r="G727" s="105"/>
      <c r="H727" s="105"/>
      <c r="I727" s="105"/>
      <c r="J727" s="105"/>
      <c r="K727" s="105"/>
      <c r="L727" s="105"/>
      <c r="M727" s="105"/>
      <c r="N727" s="105"/>
      <c r="O727" s="105"/>
      <c r="P727" s="105"/>
      <c r="Q727" s="105"/>
      <c r="R727" s="105"/>
      <c r="S727" s="105"/>
      <c r="T727" s="105"/>
      <c r="U727" s="105"/>
      <c r="V727" s="105"/>
      <c r="W727" s="105"/>
      <c r="X727" s="105"/>
      <c r="Y727" s="105"/>
      <c r="Z727" s="105"/>
      <c r="AA727" s="105"/>
      <c r="AB727" s="105"/>
      <c r="AC727" s="105"/>
      <c r="AD727" s="105"/>
      <c r="AE727" s="105"/>
      <c r="AF727" s="105"/>
      <c r="AG727" s="105"/>
      <c r="AH727" s="105"/>
      <c r="AI727" s="105"/>
      <c r="AJ727" s="105"/>
      <c r="AK727" s="105"/>
      <c r="AL727" s="105"/>
      <c r="AM727" s="105"/>
      <c r="AN727" s="105"/>
    </row>
    <row r="728" ht="15.75" customHeight="1">
      <c r="A728" s="105"/>
      <c r="B728" s="105"/>
      <c r="C728" s="105"/>
      <c r="D728" s="105"/>
      <c r="E728" s="105"/>
      <c r="F728" s="105"/>
      <c r="G728" s="105"/>
      <c r="H728" s="105"/>
      <c r="I728" s="105"/>
      <c r="J728" s="105"/>
      <c r="K728" s="105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  <c r="Z728" s="105"/>
      <c r="AA728" s="105"/>
      <c r="AB728" s="105"/>
      <c r="AC728" s="105"/>
      <c r="AD728" s="105"/>
      <c r="AE728" s="105"/>
      <c r="AF728" s="105"/>
      <c r="AG728" s="105"/>
      <c r="AH728" s="105"/>
      <c r="AI728" s="105"/>
      <c r="AJ728" s="105"/>
      <c r="AK728" s="105"/>
      <c r="AL728" s="105"/>
      <c r="AM728" s="105"/>
      <c r="AN728" s="105"/>
    </row>
    <row r="729" ht="15.75" customHeight="1">
      <c r="A729" s="105"/>
      <c r="B729" s="105"/>
      <c r="C729" s="105"/>
      <c r="D729" s="105"/>
      <c r="E729" s="105"/>
      <c r="F729" s="105"/>
      <c r="G729" s="105"/>
      <c r="H729" s="105"/>
      <c r="I729" s="105"/>
      <c r="J729" s="105"/>
      <c r="K729" s="105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  <c r="Y729" s="105"/>
      <c r="Z729" s="105"/>
      <c r="AA729" s="105"/>
      <c r="AB729" s="105"/>
      <c r="AC729" s="105"/>
      <c r="AD729" s="105"/>
      <c r="AE729" s="105"/>
      <c r="AF729" s="105"/>
      <c r="AG729" s="105"/>
      <c r="AH729" s="105"/>
      <c r="AI729" s="105"/>
      <c r="AJ729" s="105"/>
      <c r="AK729" s="105"/>
      <c r="AL729" s="105"/>
      <c r="AM729" s="105"/>
      <c r="AN729" s="105"/>
    </row>
    <row r="730" ht="15.75" customHeight="1">
      <c r="A730" s="105"/>
      <c r="B730" s="105"/>
      <c r="C730" s="105"/>
      <c r="D730" s="105"/>
      <c r="E730" s="105"/>
      <c r="F730" s="105"/>
      <c r="G730" s="105"/>
      <c r="H730" s="105"/>
      <c r="I730" s="105"/>
      <c r="J730" s="105"/>
      <c r="K730" s="105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  <c r="Z730" s="105"/>
      <c r="AA730" s="105"/>
      <c r="AB730" s="105"/>
      <c r="AC730" s="105"/>
      <c r="AD730" s="105"/>
      <c r="AE730" s="105"/>
      <c r="AF730" s="105"/>
      <c r="AG730" s="105"/>
      <c r="AH730" s="105"/>
      <c r="AI730" s="105"/>
      <c r="AJ730" s="105"/>
      <c r="AK730" s="105"/>
      <c r="AL730" s="105"/>
      <c r="AM730" s="105"/>
      <c r="AN730" s="105"/>
    </row>
    <row r="731" ht="15.75" customHeight="1">
      <c r="A731" s="105"/>
      <c r="B731" s="105"/>
      <c r="C731" s="105"/>
      <c r="D731" s="105"/>
      <c r="E731" s="105"/>
      <c r="F731" s="105"/>
      <c r="G731" s="105"/>
      <c r="H731" s="105"/>
      <c r="I731" s="105"/>
      <c r="J731" s="105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  <c r="Z731" s="105"/>
      <c r="AA731" s="105"/>
      <c r="AB731" s="105"/>
      <c r="AC731" s="105"/>
      <c r="AD731" s="105"/>
      <c r="AE731" s="105"/>
      <c r="AF731" s="105"/>
      <c r="AG731" s="105"/>
      <c r="AH731" s="105"/>
      <c r="AI731" s="105"/>
      <c r="AJ731" s="105"/>
      <c r="AK731" s="105"/>
      <c r="AL731" s="105"/>
      <c r="AM731" s="105"/>
      <c r="AN731" s="105"/>
    </row>
    <row r="732" ht="15.75" customHeight="1">
      <c r="A732" s="105"/>
      <c r="B732" s="105"/>
      <c r="C732" s="105"/>
      <c r="D732" s="105"/>
      <c r="E732" s="105"/>
      <c r="F732" s="105"/>
      <c r="G732" s="105"/>
      <c r="H732" s="105"/>
      <c r="I732" s="105"/>
      <c r="J732" s="105"/>
      <c r="K732" s="105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  <c r="Y732" s="105"/>
      <c r="Z732" s="105"/>
      <c r="AA732" s="105"/>
      <c r="AB732" s="105"/>
      <c r="AC732" s="105"/>
      <c r="AD732" s="105"/>
      <c r="AE732" s="105"/>
      <c r="AF732" s="105"/>
      <c r="AG732" s="105"/>
      <c r="AH732" s="105"/>
      <c r="AI732" s="105"/>
      <c r="AJ732" s="105"/>
      <c r="AK732" s="105"/>
      <c r="AL732" s="105"/>
      <c r="AM732" s="105"/>
      <c r="AN732" s="105"/>
    </row>
    <row r="733" ht="15.75" customHeight="1">
      <c r="A733" s="105"/>
      <c r="B733" s="105"/>
      <c r="C733" s="105"/>
      <c r="D733" s="105"/>
      <c r="E733" s="105"/>
      <c r="F733" s="105"/>
      <c r="G733" s="105"/>
      <c r="H733" s="105"/>
      <c r="I733" s="105"/>
      <c r="J733" s="105"/>
      <c r="K733" s="105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  <c r="Y733" s="105"/>
      <c r="Z733" s="105"/>
      <c r="AA733" s="105"/>
      <c r="AB733" s="105"/>
      <c r="AC733" s="105"/>
      <c r="AD733" s="105"/>
      <c r="AE733" s="105"/>
      <c r="AF733" s="105"/>
      <c r="AG733" s="105"/>
      <c r="AH733" s="105"/>
      <c r="AI733" s="105"/>
      <c r="AJ733" s="105"/>
      <c r="AK733" s="105"/>
      <c r="AL733" s="105"/>
      <c r="AM733" s="105"/>
      <c r="AN733" s="105"/>
    </row>
    <row r="734" ht="15.75" customHeight="1">
      <c r="A734" s="105"/>
      <c r="B734" s="105"/>
      <c r="C734" s="105"/>
      <c r="D734" s="105"/>
      <c r="E734" s="105"/>
      <c r="F734" s="105"/>
      <c r="G734" s="105"/>
      <c r="H734" s="105"/>
      <c r="I734" s="105"/>
      <c r="J734" s="105"/>
      <c r="K734" s="105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  <c r="Y734" s="105"/>
      <c r="Z734" s="105"/>
      <c r="AA734" s="105"/>
      <c r="AB734" s="105"/>
      <c r="AC734" s="105"/>
      <c r="AD734" s="105"/>
      <c r="AE734" s="105"/>
      <c r="AF734" s="105"/>
      <c r="AG734" s="105"/>
      <c r="AH734" s="105"/>
      <c r="AI734" s="105"/>
      <c r="AJ734" s="105"/>
      <c r="AK734" s="105"/>
      <c r="AL734" s="105"/>
      <c r="AM734" s="105"/>
      <c r="AN734" s="105"/>
    </row>
    <row r="735" ht="15.75" customHeight="1">
      <c r="A735" s="105"/>
      <c r="B735" s="105"/>
      <c r="C735" s="105"/>
      <c r="D735" s="105"/>
      <c r="E735" s="105"/>
      <c r="F735" s="105"/>
      <c r="G735" s="105"/>
      <c r="H735" s="105"/>
      <c r="I735" s="105"/>
      <c r="J735" s="105"/>
      <c r="K735" s="105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  <c r="Y735" s="105"/>
      <c r="Z735" s="105"/>
      <c r="AA735" s="105"/>
      <c r="AB735" s="105"/>
      <c r="AC735" s="105"/>
      <c r="AD735" s="105"/>
      <c r="AE735" s="105"/>
      <c r="AF735" s="105"/>
      <c r="AG735" s="105"/>
      <c r="AH735" s="105"/>
      <c r="AI735" s="105"/>
      <c r="AJ735" s="105"/>
      <c r="AK735" s="105"/>
      <c r="AL735" s="105"/>
      <c r="AM735" s="105"/>
      <c r="AN735" s="105"/>
    </row>
    <row r="736" ht="15.75" customHeight="1">
      <c r="A736" s="105"/>
      <c r="B736" s="105"/>
      <c r="C736" s="105"/>
      <c r="D736" s="105"/>
      <c r="E736" s="105"/>
      <c r="F736" s="105"/>
      <c r="G736" s="105"/>
      <c r="H736" s="105"/>
      <c r="I736" s="105"/>
      <c r="J736" s="105"/>
      <c r="K736" s="105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  <c r="Z736" s="105"/>
      <c r="AA736" s="105"/>
      <c r="AB736" s="105"/>
      <c r="AC736" s="105"/>
      <c r="AD736" s="105"/>
      <c r="AE736" s="105"/>
      <c r="AF736" s="105"/>
      <c r="AG736" s="105"/>
      <c r="AH736" s="105"/>
      <c r="AI736" s="105"/>
      <c r="AJ736" s="105"/>
      <c r="AK736" s="105"/>
      <c r="AL736" s="105"/>
      <c r="AM736" s="105"/>
      <c r="AN736" s="105"/>
    </row>
    <row r="737" ht="15.75" customHeight="1">
      <c r="A737" s="105"/>
      <c r="B737" s="105"/>
      <c r="C737" s="105"/>
      <c r="D737" s="105"/>
      <c r="E737" s="105"/>
      <c r="F737" s="105"/>
      <c r="G737" s="105"/>
      <c r="H737" s="105"/>
      <c r="I737" s="105"/>
      <c r="J737" s="105"/>
      <c r="K737" s="105"/>
      <c r="L737" s="105"/>
      <c r="M737" s="105"/>
      <c r="N737" s="105"/>
      <c r="O737" s="105"/>
      <c r="P737" s="105"/>
      <c r="Q737" s="105"/>
      <c r="R737" s="105"/>
      <c r="S737" s="105"/>
      <c r="T737" s="105"/>
      <c r="U737" s="105"/>
      <c r="V737" s="105"/>
      <c r="W737" s="105"/>
      <c r="X737" s="105"/>
      <c r="Y737" s="105"/>
      <c r="Z737" s="105"/>
      <c r="AA737" s="105"/>
      <c r="AB737" s="105"/>
      <c r="AC737" s="105"/>
      <c r="AD737" s="105"/>
      <c r="AE737" s="105"/>
      <c r="AF737" s="105"/>
      <c r="AG737" s="105"/>
      <c r="AH737" s="105"/>
      <c r="AI737" s="105"/>
      <c r="AJ737" s="105"/>
      <c r="AK737" s="105"/>
      <c r="AL737" s="105"/>
      <c r="AM737" s="105"/>
      <c r="AN737" s="105"/>
    </row>
    <row r="738" ht="15.75" customHeight="1">
      <c r="A738" s="105"/>
      <c r="B738" s="105"/>
      <c r="C738" s="105"/>
      <c r="D738" s="105"/>
      <c r="E738" s="105"/>
      <c r="F738" s="105"/>
      <c r="G738" s="105"/>
      <c r="H738" s="105"/>
      <c r="I738" s="105"/>
      <c r="J738" s="105"/>
      <c r="K738" s="105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  <c r="V738" s="105"/>
      <c r="W738" s="105"/>
      <c r="X738" s="105"/>
      <c r="Y738" s="105"/>
      <c r="Z738" s="105"/>
      <c r="AA738" s="105"/>
      <c r="AB738" s="105"/>
      <c r="AC738" s="105"/>
      <c r="AD738" s="105"/>
      <c r="AE738" s="105"/>
      <c r="AF738" s="105"/>
      <c r="AG738" s="105"/>
      <c r="AH738" s="105"/>
      <c r="AI738" s="105"/>
      <c r="AJ738" s="105"/>
      <c r="AK738" s="105"/>
      <c r="AL738" s="105"/>
      <c r="AM738" s="105"/>
      <c r="AN738" s="105"/>
    </row>
    <row r="739" ht="15.75" customHeight="1">
      <c r="A739" s="105"/>
      <c r="B739" s="105"/>
      <c r="C739" s="105"/>
      <c r="D739" s="105"/>
      <c r="E739" s="105"/>
      <c r="F739" s="105"/>
      <c r="G739" s="105"/>
      <c r="H739" s="105"/>
      <c r="I739" s="105"/>
      <c r="J739" s="105"/>
      <c r="K739" s="105"/>
      <c r="L739" s="105"/>
      <c r="M739" s="105"/>
      <c r="N739" s="105"/>
      <c r="O739" s="105"/>
      <c r="P739" s="105"/>
      <c r="Q739" s="105"/>
      <c r="R739" s="105"/>
      <c r="S739" s="105"/>
      <c r="T739" s="105"/>
      <c r="U739" s="105"/>
      <c r="V739" s="105"/>
      <c r="W739" s="105"/>
      <c r="X739" s="105"/>
      <c r="Y739" s="105"/>
      <c r="Z739" s="105"/>
      <c r="AA739" s="105"/>
      <c r="AB739" s="105"/>
      <c r="AC739" s="105"/>
      <c r="AD739" s="105"/>
      <c r="AE739" s="105"/>
      <c r="AF739" s="105"/>
      <c r="AG739" s="105"/>
      <c r="AH739" s="105"/>
      <c r="AI739" s="105"/>
      <c r="AJ739" s="105"/>
      <c r="AK739" s="105"/>
      <c r="AL739" s="105"/>
      <c r="AM739" s="105"/>
      <c r="AN739" s="105"/>
    </row>
    <row r="740" ht="15.75" customHeight="1">
      <c r="A740" s="105"/>
      <c r="B740" s="105"/>
      <c r="C740" s="105"/>
      <c r="D740" s="105"/>
      <c r="E740" s="105"/>
      <c r="F740" s="105"/>
      <c r="G740" s="105"/>
      <c r="H740" s="105"/>
      <c r="I740" s="105"/>
      <c r="J740" s="105"/>
      <c r="K740" s="105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  <c r="V740" s="105"/>
      <c r="W740" s="105"/>
      <c r="X740" s="105"/>
      <c r="Y740" s="105"/>
      <c r="Z740" s="105"/>
      <c r="AA740" s="105"/>
      <c r="AB740" s="105"/>
      <c r="AC740" s="105"/>
      <c r="AD740" s="105"/>
      <c r="AE740" s="105"/>
      <c r="AF740" s="105"/>
      <c r="AG740" s="105"/>
      <c r="AH740" s="105"/>
      <c r="AI740" s="105"/>
      <c r="AJ740" s="105"/>
      <c r="AK740" s="105"/>
      <c r="AL740" s="105"/>
      <c r="AM740" s="105"/>
      <c r="AN740" s="105"/>
    </row>
    <row r="741" ht="15.75" customHeight="1">
      <c r="A741" s="105"/>
      <c r="B741" s="105"/>
      <c r="C741" s="105"/>
      <c r="D741" s="105"/>
      <c r="E741" s="105"/>
      <c r="F741" s="105"/>
      <c r="G741" s="105"/>
      <c r="H741" s="105"/>
      <c r="I741" s="105"/>
      <c r="J741" s="105"/>
      <c r="K741" s="105"/>
      <c r="L741" s="105"/>
      <c r="M741" s="105"/>
      <c r="N741" s="105"/>
      <c r="O741" s="105"/>
      <c r="P741" s="105"/>
      <c r="Q741" s="105"/>
      <c r="R741" s="105"/>
      <c r="S741" s="105"/>
      <c r="T741" s="105"/>
      <c r="U741" s="105"/>
      <c r="V741" s="105"/>
      <c r="W741" s="105"/>
      <c r="X741" s="105"/>
      <c r="Y741" s="105"/>
      <c r="Z741" s="105"/>
      <c r="AA741" s="105"/>
      <c r="AB741" s="105"/>
      <c r="AC741" s="105"/>
      <c r="AD741" s="105"/>
      <c r="AE741" s="105"/>
      <c r="AF741" s="105"/>
      <c r="AG741" s="105"/>
      <c r="AH741" s="105"/>
      <c r="AI741" s="105"/>
      <c r="AJ741" s="105"/>
      <c r="AK741" s="105"/>
      <c r="AL741" s="105"/>
      <c r="AM741" s="105"/>
      <c r="AN741" s="105"/>
    </row>
    <row r="742" ht="15.75" customHeight="1">
      <c r="A742" s="105"/>
      <c r="B742" s="105"/>
      <c r="C742" s="105"/>
      <c r="D742" s="105"/>
      <c r="E742" s="105"/>
      <c r="F742" s="105"/>
      <c r="G742" s="105"/>
      <c r="H742" s="105"/>
      <c r="I742" s="105"/>
      <c r="J742" s="105"/>
      <c r="K742" s="105"/>
      <c r="L742" s="105"/>
      <c r="M742" s="105"/>
      <c r="N742" s="105"/>
      <c r="O742" s="105"/>
      <c r="P742" s="105"/>
      <c r="Q742" s="105"/>
      <c r="R742" s="105"/>
      <c r="S742" s="105"/>
      <c r="T742" s="105"/>
      <c r="U742" s="105"/>
      <c r="V742" s="105"/>
      <c r="W742" s="105"/>
      <c r="X742" s="105"/>
      <c r="Y742" s="105"/>
      <c r="Z742" s="105"/>
      <c r="AA742" s="105"/>
      <c r="AB742" s="105"/>
      <c r="AC742" s="105"/>
      <c r="AD742" s="105"/>
      <c r="AE742" s="105"/>
      <c r="AF742" s="105"/>
      <c r="AG742" s="105"/>
      <c r="AH742" s="105"/>
      <c r="AI742" s="105"/>
      <c r="AJ742" s="105"/>
      <c r="AK742" s="105"/>
      <c r="AL742" s="105"/>
      <c r="AM742" s="105"/>
      <c r="AN742" s="105"/>
    </row>
    <row r="743" ht="15.75" customHeight="1">
      <c r="A743" s="105"/>
      <c r="B743" s="105"/>
      <c r="C743" s="105"/>
      <c r="D743" s="105"/>
      <c r="E743" s="105"/>
      <c r="F743" s="105"/>
      <c r="G743" s="105"/>
      <c r="H743" s="105"/>
      <c r="I743" s="105"/>
      <c r="J743" s="105"/>
      <c r="K743" s="105"/>
      <c r="L743" s="105"/>
      <c r="M743" s="105"/>
      <c r="N743" s="105"/>
      <c r="O743" s="105"/>
      <c r="P743" s="105"/>
      <c r="Q743" s="105"/>
      <c r="R743" s="105"/>
      <c r="S743" s="105"/>
      <c r="T743" s="105"/>
      <c r="U743" s="105"/>
      <c r="V743" s="105"/>
      <c r="W743" s="105"/>
      <c r="X743" s="105"/>
      <c r="Y743" s="105"/>
      <c r="Z743" s="105"/>
      <c r="AA743" s="105"/>
      <c r="AB743" s="105"/>
      <c r="AC743" s="105"/>
      <c r="AD743" s="105"/>
      <c r="AE743" s="105"/>
      <c r="AF743" s="105"/>
      <c r="AG743" s="105"/>
      <c r="AH743" s="105"/>
      <c r="AI743" s="105"/>
      <c r="AJ743" s="105"/>
      <c r="AK743" s="105"/>
      <c r="AL743" s="105"/>
      <c r="AM743" s="105"/>
      <c r="AN743" s="105"/>
    </row>
    <row r="744" ht="15.75" customHeight="1">
      <c r="A744" s="105"/>
      <c r="B744" s="105"/>
      <c r="C744" s="105"/>
      <c r="D744" s="105"/>
      <c r="E744" s="105"/>
      <c r="F744" s="105"/>
      <c r="G744" s="105"/>
      <c r="H744" s="105"/>
      <c r="I744" s="105"/>
      <c r="J744" s="105"/>
      <c r="K744" s="105"/>
      <c r="L744" s="105"/>
      <c r="M744" s="105"/>
      <c r="N744" s="105"/>
      <c r="O744" s="105"/>
      <c r="P744" s="105"/>
      <c r="Q744" s="105"/>
      <c r="R744" s="105"/>
      <c r="S744" s="105"/>
      <c r="T744" s="105"/>
      <c r="U744" s="105"/>
      <c r="V744" s="105"/>
      <c r="W744" s="105"/>
      <c r="X744" s="105"/>
      <c r="Y744" s="105"/>
      <c r="Z744" s="105"/>
      <c r="AA744" s="105"/>
      <c r="AB744" s="105"/>
      <c r="AC744" s="105"/>
      <c r="AD744" s="105"/>
      <c r="AE744" s="105"/>
      <c r="AF744" s="105"/>
      <c r="AG744" s="105"/>
      <c r="AH744" s="105"/>
      <c r="AI744" s="105"/>
      <c r="AJ744" s="105"/>
      <c r="AK744" s="105"/>
      <c r="AL744" s="105"/>
      <c r="AM744" s="105"/>
      <c r="AN744" s="105"/>
    </row>
    <row r="745" ht="15.75" customHeight="1">
      <c r="A745" s="105"/>
      <c r="B745" s="105"/>
      <c r="C745" s="105"/>
      <c r="D745" s="105"/>
      <c r="E745" s="105"/>
      <c r="F745" s="105"/>
      <c r="G745" s="105"/>
      <c r="H745" s="105"/>
      <c r="I745" s="105"/>
      <c r="J745" s="105"/>
      <c r="K745" s="105"/>
      <c r="L745" s="105"/>
      <c r="M745" s="105"/>
      <c r="N745" s="105"/>
      <c r="O745" s="105"/>
      <c r="P745" s="105"/>
      <c r="Q745" s="105"/>
      <c r="R745" s="105"/>
      <c r="S745" s="105"/>
      <c r="T745" s="105"/>
      <c r="U745" s="105"/>
      <c r="V745" s="105"/>
      <c r="W745" s="105"/>
      <c r="X745" s="105"/>
      <c r="Y745" s="105"/>
      <c r="Z745" s="105"/>
      <c r="AA745" s="105"/>
      <c r="AB745" s="105"/>
      <c r="AC745" s="105"/>
      <c r="AD745" s="105"/>
      <c r="AE745" s="105"/>
      <c r="AF745" s="105"/>
      <c r="AG745" s="105"/>
      <c r="AH745" s="105"/>
      <c r="AI745" s="105"/>
      <c r="AJ745" s="105"/>
      <c r="AK745" s="105"/>
      <c r="AL745" s="105"/>
      <c r="AM745" s="105"/>
      <c r="AN745" s="105"/>
    </row>
    <row r="746" ht="15.75" customHeight="1">
      <c r="A746" s="105"/>
      <c r="B746" s="105"/>
      <c r="C746" s="105"/>
      <c r="D746" s="105"/>
      <c r="E746" s="105"/>
      <c r="F746" s="105"/>
      <c r="G746" s="105"/>
      <c r="H746" s="105"/>
      <c r="I746" s="105"/>
      <c r="J746" s="105"/>
      <c r="K746" s="105"/>
      <c r="L746" s="105"/>
      <c r="M746" s="105"/>
      <c r="N746" s="105"/>
      <c r="O746" s="105"/>
      <c r="P746" s="105"/>
      <c r="Q746" s="105"/>
      <c r="R746" s="105"/>
      <c r="S746" s="105"/>
      <c r="T746" s="105"/>
      <c r="U746" s="105"/>
      <c r="V746" s="105"/>
      <c r="W746" s="105"/>
      <c r="X746" s="105"/>
      <c r="Y746" s="105"/>
      <c r="Z746" s="105"/>
      <c r="AA746" s="105"/>
      <c r="AB746" s="105"/>
      <c r="AC746" s="105"/>
      <c r="AD746" s="105"/>
      <c r="AE746" s="105"/>
      <c r="AF746" s="105"/>
      <c r="AG746" s="105"/>
      <c r="AH746" s="105"/>
      <c r="AI746" s="105"/>
      <c r="AJ746" s="105"/>
      <c r="AK746" s="105"/>
      <c r="AL746" s="105"/>
      <c r="AM746" s="105"/>
      <c r="AN746" s="105"/>
    </row>
    <row r="747" ht="15.75" customHeight="1">
      <c r="A747" s="105"/>
      <c r="B747" s="105"/>
      <c r="C747" s="105"/>
      <c r="D747" s="105"/>
      <c r="E747" s="105"/>
      <c r="F747" s="105"/>
      <c r="G747" s="105"/>
      <c r="H747" s="105"/>
      <c r="I747" s="105"/>
      <c r="J747" s="105"/>
      <c r="K747" s="105"/>
      <c r="L747" s="105"/>
      <c r="M747" s="105"/>
      <c r="N747" s="105"/>
      <c r="O747" s="105"/>
      <c r="P747" s="105"/>
      <c r="Q747" s="105"/>
      <c r="R747" s="105"/>
      <c r="S747" s="105"/>
      <c r="T747" s="105"/>
      <c r="U747" s="105"/>
      <c r="V747" s="105"/>
      <c r="W747" s="105"/>
      <c r="X747" s="105"/>
      <c r="Y747" s="105"/>
      <c r="Z747" s="105"/>
      <c r="AA747" s="105"/>
      <c r="AB747" s="105"/>
      <c r="AC747" s="105"/>
      <c r="AD747" s="105"/>
      <c r="AE747" s="105"/>
      <c r="AF747" s="105"/>
      <c r="AG747" s="105"/>
      <c r="AH747" s="105"/>
      <c r="AI747" s="105"/>
      <c r="AJ747" s="105"/>
      <c r="AK747" s="105"/>
      <c r="AL747" s="105"/>
      <c r="AM747" s="105"/>
      <c r="AN747" s="105"/>
    </row>
    <row r="748" ht="15.75" customHeight="1">
      <c r="A748" s="105"/>
      <c r="B748" s="105"/>
      <c r="C748" s="105"/>
      <c r="D748" s="105"/>
      <c r="E748" s="105"/>
      <c r="F748" s="105"/>
      <c r="G748" s="105"/>
      <c r="H748" s="105"/>
      <c r="I748" s="105"/>
      <c r="J748" s="105"/>
      <c r="K748" s="105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  <c r="V748" s="105"/>
      <c r="W748" s="105"/>
      <c r="X748" s="105"/>
      <c r="Y748" s="105"/>
      <c r="Z748" s="105"/>
      <c r="AA748" s="105"/>
      <c r="AB748" s="105"/>
      <c r="AC748" s="105"/>
      <c r="AD748" s="105"/>
      <c r="AE748" s="105"/>
      <c r="AF748" s="105"/>
      <c r="AG748" s="105"/>
      <c r="AH748" s="105"/>
      <c r="AI748" s="105"/>
      <c r="AJ748" s="105"/>
      <c r="AK748" s="105"/>
      <c r="AL748" s="105"/>
      <c r="AM748" s="105"/>
      <c r="AN748" s="105"/>
    </row>
    <row r="749" ht="15.75" customHeight="1">
      <c r="A749" s="105"/>
      <c r="B749" s="105"/>
      <c r="C749" s="105"/>
      <c r="D749" s="105"/>
      <c r="E749" s="105"/>
      <c r="F749" s="105"/>
      <c r="G749" s="105"/>
      <c r="H749" s="105"/>
      <c r="I749" s="105"/>
      <c r="J749" s="105"/>
      <c r="K749" s="105"/>
      <c r="L749" s="105"/>
      <c r="M749" s="105"/>
      <c r="N749" s="105"/>
      <c r="O749" s="105"/>
      <c r="P749" s="105"/>
      <c r="Q749" s="105"/>
      <c r="R749" s="105"/>
      <c r="S749" s="105"/>
      <c r="T749" s="105"/>
      <c r="U749" s="105"/>
      <c r="V749" s="105"/>
      <c r="W749" s="105"/>
      <c r="X749" s="105"/>
      <c r="Y749" s="105"/>
      <c r="Z749" s="105"/>
      <c r="AA749" s="105"/>
      <c r="AB749" s="105"/>
      <c r="AC749" s="105"/>
      <c r="AD749" s="105"/>
      <c r="AE749" s="105"/>
      <c r="AF749" s="105"/>
      <c r="AG749" s="105"/>
      <c r="AH749" s="105"/>
      <c r="AI749" s="105"/>
      <c r="AJ749" s="105"/>
      <c r="AK749" s="105"/>
      <c r="AL749" s="105"/>
      <c r="AM749" s="105"/>
      <c r="AN749" s="105"/>
    </row>
    <row r="750" ht="15.75" customHeight="1">
      <c r="A750" s="105"/>
      <c r="B750" s="105"/>
      <c r="C750" s="105"/>
      <c r="D750" s="105"/>
      <c r="E750" s="105"/>
      <c r="F750" s="105"/>
      <c r="G750" s="105"/>
      <c r="H750" s="105"/>
      <c r="I750" s="105"/>
      <c r="J750" s="105"/>
      <c r="K750" s="105"/>
      <c r="L750" s="105"/>
      <c r="M750" s="105"/>
      <c r="N750" s="105"/>
      <c r="O750" s="105"/>
      <c r="P750" s="105"/>
      <c r="Q750" s="105"/>
      <c r="R750" s="105"/>
      <c r="S750" s="105"/>
      <c r="T750" s="105"/>
      <c r="U750" s="105"/>
      <c r="V750" s="105"/>
      <c r="W750" s="105"/>
      <c r="X750" s="105"/>
      <c r="Y750" s="105"/>
      <c r="Z750" s="105"/>
      <c r="AA750" s="105"/>
      <c r="AB750" s="105"/>
      <c r="AC750" s="105"/>
      <c r="AD750" s="105"/>
      <c r="AE750" s="105"/>
      <c r="AF750" s="105"/>
      <c r="AG750" s="105"/>
      <c r="AH750" s="105"/>
      <c r="AI750" s="105"/>
      <c r="AJ750" s="105"/>
      <c r="AK750" s="105"/>
      <c r="AL750" s="105"/>
      <c r="AM750" s="105"/>
      <c r="AN750" s="105"/>
    </row>
    <row r="751" ht="15.75" customHeight="1">
      <c r="A751" s="105"/>
      <c r="B751" s="105"/>
      <c r="C751" s="105"/>
      <c r="D751" s="105"/>
      <c r="E751" s="105"/>
      <c r="F751" s="105"/>
      <c r="G751" s="105"/>
      <c r="H751" s="105"/>
      <c r="I751" s="105"/>
      <c r="J751" s="105"/>
      <c r="K751" s="105"/>
      <c r="L751" s="105"/>
      <c r="M751" s="105"/>
      <c r="N751" s="105"/>
      <c r="O751" s="105"/>
      <c r="P751" s="105"/>
      <c r="Q751" s="105"/>
      <c r="R751" s="105"/>
      <c r="S751" s="105"/>
      <c r="T751" s="105"/>
      <c r="U751" s="105"/>
      <c r="V751" s="105"/>
      <c r="W751" s="105"/>
      <c r="X751" s="105"/>
      <c r="Y751" s="105"/>
      <c r="Z751" s="105"/>
      <c r="AA751" s="105"/>
      <c r="AB751" s="105"/>
      <c r="AC751" s="105"/>
      <c r="AD751" s="105"/>
      <c r="AE751" s="105"/>
      <c r="AF751" s="105"/>
      <c r="AG751" s="105"/>
      <c r="AH751" s="105"/>
      <c r="AI751" s="105"/>
      <c r="AJ751" s="105"/>
      <c r="AK751" s="105"/>
      <c r="AL751" s="105"/>
      <c r="AM751" s="105"/>
      <c r="AN751" s="105"/>
    </row>
    <row r="752" ht="15.75" customHeight="1">
      <c r="A752" s="105"/>
      <c r="B752" s="105"/>
      <c r="C752" s="105"/>
      <c r="D752" s="105"/>
      <c r="E752" s="105"/>
      <c r="F752" s="105"/>
      <c r="G752" s="105"/>
      <c r="H752" s="105"/>
      <c r="I752" s="105"/>
      <c r="J752" s="105"/>
      <c r="K752" s="105"/>
      <c r="L752" s="105"/>
      <c r="M752" s="105"/>
      <c r="N752" s="105"/>
      <c r="O752" s="105"/>
      <c r="P752" s="105"/>
      <c r="Q752" s="105"/>
      <c r="R752" s="105"/>
      <c r="S752" s="105"/>
      <c r="T752" s="105"/>
      <c r="U752" s="105"/>
      <c r="V752" s="105"/>
      <c r="W752" s="105"/>
      <c r="X752" s="105"/>
      <c r="Y752" s="105"/>
      <c r="Z752" s="105"/>
      <c r="AA752" s="105"/>
      <c r="AB752" s="105"/>
      <c r="AC752" s="105"/>
      <c r="AD752" s="105"/>
      <c r="AE752" s="105"/>
      <c r="AF752" s="105"/>
      <c r="AG752" s="105"/>
      <c r="AH752" s="105"/>
      <c r="AI752" s="105"/>
      <c r="AJ752" s="105"/>
      <c r="AK752" s="105"/>
      <c r="AL752" s="105"/>
      <c r="AM752" s="105"/>
      <c r="AN752" s="105"/>
    </row>
    <row r="753" ht="15.75" customHeight="1">
      <c r="A753" s="105"/>
      <c r="B753" s="105"/>
      <c r="C753" s="105"/>
      <c r="D753" s="105"/>
      <c r="E753" s="105"/>
      <c r="F753" s="105"/>
      <c r="G753" s="105"/>
      <c r="H753" s="105"/>
      <c r="I753" s="105"/>
      <c r="J753" s="105"/>
      <c r="K753" s="105"/>
      <c r="L753" s="105"/>
      <c r="M753" s="105"/>
      <c r="N753" s="105"/>
      <c r="O753" s="105"/>
      <c r="P753" s="105"/>
      <c r="Q753" s="105"/>
      <c r="R753" s="105"/>
      <c r="S753" s="105"/>
      <c r="T753" s="105"/>
      <c r="U753" s="105"/>
      <c r="V753" s="105"/>
      <c r="W753" s="105"/>
      <c r="X753" s="105"/>
      <c r="Y753" s="105"/>
      <c r="Z753" s="105"/>
      <c r="AA753" s="105"/>
      <c r="AB753" s="105"/>
      <c r="AC753" s="105"/>
      <c r="AD753" s="105"/>
      <c r="AE753" s="105"/>
      <c r="AF753" s="105"/>
      <c r="AG753" s="105"/>
      <c r="AH753" s="105"/>
      <c r="AI753" s="105"/>
      <c r="AJ753" s="105"/>
      <c r="AK753" s="105"/>
      <c r="AL753" s="105"/>
      <c r="AM753" s="105"/>
      <c r="AN753" s="105"/>
    </row>
    <row r="754" ht="15.75" customHeight="1">
      <c r="A754" s="105"/>
      <c r="B754" s="105"/>
      <c r="C754" s="105"/>
      <c r="D754" s="105"/>
      <c r="E754" s="105"/>
      <c r="F754" s="105"/>
      <c r="G754" s="105"/>
      <c r="H754" s="105"/>
      <c r="I754" s="105"/>
      <c r="J754" s="105"/>
      <c r="K754" s="105"/>
      <c r="L754" s="105"/>
      <c r="M754" s="105"/>
      <c r="N754" s="105"/>
      <c r="O754" s="105"/>
      <c r="P754" s="105"/>
      <c r="Q754" s="105"/>
      <c r="R754" s="105"/>
      <c r="S754" s="105"/>
      <c r="T754" s="105"/>
      <c r="U754" s="105"/>
      <c r="V754" s="105"/>
      <c r="W754" s="105"/>
      <c r="X754" s="105"/>
      <c r="Y754" s="105"/>
      <c r="Z754" s="105"/>
      <c r="AA754" s="105"/>
      <c r="AB754" s="105"/>
      <c r="AC754" s="105"/>
      <c r="AD754" s="105"/>
      <c r="AE754" s="105"/>
      <c r="AF754" s="105"/>
      <c r="AG754" s="105"/>
      <c r="AH754" s="105"/>
      <c r="AI754" s="105"/>
      <c r="AJ754" s="105"/>
      <c r="AK754" s="105"/>
      <c r="AL754" s="105"/>
      <c r="AM754" s="105"/>
      <c r="AN754" s="105"/>
    </row>
    <row r="755" ht="15.75" customHeight="1">
      <c r="A755" s="105"/>
      <c r="B755" s="105"/>
      <c r="C755" s="105"/>
      <c r="D755" s="105"/>
      <c r="E755" s="105"/>
      <c r="F755" s="105"/>
      <c r="G755" s="105"/>
      <c r="H755" s="105"/>
      <c r="I755" s="105"/>
      <c r="J755" s="105"/>
      <c r="K755" s="105"/>
      <c r="L755" s="105"/>
      <c r="M755" s="105"/>
      <c r="N755" s="105"/>
      <c r="O755" s="105"/>
      <c r="P755" s="105"/>
      <c r="Q755" s="105"/>
      <c r="R755" s="105"/>
      <c r="S755" s="105"/>
      <c r="T755" s="105"/>
      <c r="U755" s="105"/>
      <c r="V755" s="105"/>
      <c r="W755" s="105"/>
      <c r="X755" s="105"/>
      <c r="Y755" s="105"/>
      <c r="Z755" s="105"/>
      <c r="AA755" s="105"/>
      <c r="AB755" s="105"/>
      <c r="AC755" s="105"/>
      <c r="AD755" s="105"/>
      <c r="AE755" s="105"/>
      <c r="AF755" s="105"/>
      <c r="AG755" s="105"/>
      <c r="AH755" s="105"/>
      <c r="AI755" s="105"/>
      <c r="AJ755" s="105"/>
      <c r="AK755" s="105"/>
      <c r="AL755" s="105"/>
      <c r="AM755" s="105"/>
      <c r="AN755" s="105"/>
    </row>
    <row r="756" ht="15.75" customHeight="1">
      <c r="A756" s="105"/>
      <c r="B756" s="105"/>
      <c r="C756" s="105"/>
      <c r="D756" s="105"/>
      <c r="E756" s="105"/>
      <c r="F756" s="105"/>
      <c r="G756" s="105"/>
      <c r="H756" s="105"/>
      <c r="I756" s="105"/>
      <c r="J756" s="105"/>
      <c r="K756" s="105"/>
      <c r="L756" s="105"/>
      <c r="M756" s="105"/>
      <c r="N756" s="105"/>
      <c r="O756" s="105"/>
      <c r="P756" s="105"/>
      <c r="Q756" s="105"/>
      <c r="R756" s="105"/>
      <c r="S756" s="105"/>
      <c r="T756" s="105"/>
      <c r="U756" s="105"/>
      <c r="V756" s="105"/>
      <c r="W756" s="105"/>
      <c r="X756" s="105"/>
      <c r="Y756" s="105"/>
      <c r="Z756" s="105"/>
      <c r="AA756" s="105"/>
      <c r="AB756" s="105"/>
      <c r="AC756" s="105"/>
      <c r="AD756" s="105"/>
      <c r="AE756" s="105"/>
      <c r="AF756" s="105"/>
      <c r="AG756" s="105"/>
      <c r="AH756" s="105"/>
      <c r="AI756" s="105"/>
      <c r="AJ756" s="105"/>
      <c r="AK756" s="105"/>
      <c r="AL756" s="105"/>
      <c r="AM756" s="105"/>
      <c r="AN756" s="105"/>
    </row>
    <row r="757" ht="15.75" customHeight="1">
      <c r="A757" s="105"/>
      <c r="B757" s="105"/>
      <c r="C757" s="105"/>
      <c r="D757" s="105"/>
      <c r="E757" s="105"/>
      <c r="F757" s="105"/>
      <c r="G757" s="105"/>
      <c r="H757" s="105"/>
      <c r="I757" s="105"/>
      <c r="J757" s="105"/>
      <c r="K757" s="105"/>
      <c r="L757" s="105"/>
      <c r="M757" s="105"/>
      <c r="N757" s="105"/>
      <c r="O757" s="105"/>
      <c r="P757" s="105"/>
      <c r="Q757" s="105"/>
      <c r="R757" s="105"/>
      <c r="S757" s="105"/>
      <c r="T757" s="105"/>
      <c r="U757" s="105"/>
      <c r="V757" s="105"/>
      <c r="W757" s="105"/>
      <c r="X757" s="105"/>
      <c r="Y757" s="105"/>
      <c r="Z757" s="105"/>
      <c r="AA757" s="105"/>
      <c r="AB757" s="105"/>
      <c r="AC757" s="105"/>
      <c r="AD757" s="105"/>
      <c r="AE757" s="105"/>
      <c r="AF757" s="105"/>
      <c r="AG757" s="105"/>
      <c r="AH757" s="105"/>
      <c r="AI757" s="105"/>
      <c r="AJ757" s="105"/>
      <c r="AK757" s="105"/>
      <c r="AL757" s="105"/>
      <c r="AM757" s="105"/>
      <c r="AN757" s="105"/>
    </row>
    <row r="758" ht="15.75" customHeight="1">
      <c r="A758" s="105"/>
      <c r="B758" s="105"/>
      <c r="C758" s="105"/>
      <c r="D758" s="105"/>
      <c r="E758" s="105"/>
      <c r="F758" s="105"/>
      <c r="G758" s="105"/>
      <c r="H758" s="105"/>
      <c r="I758" s="105"/>
      <c r="J758" s="105"/>
      <c r="K758" s="105"/>
      <c r="L758" s="105"/>
      <c r="M758" s="105"/>
      <c r="N758" s="105"/>
      <c r="O758" s="105"/>
      <c r="P758" s="105"/>
      <c r="Q758" s="105"/>
      <c r="R758" s="105"/>
      <c r="S758" s="105"/>
      <c r="T758" s="105"/>
      <c r="U758" s="105"/>
      <c r="V758" s="105"/>
      <c r="W758" s="105"/>
      <c r="X758" s="105"/>
      <c r="Y758" s="105"/>
      <c r="Z758" s="105"/>
      <c r="AA758" s="105"/>
      <c r="AB758" s="105"/>
      <c r="AC758" s="105"/>
      <c r="AD758" s="105"/>
      <c r="AE758" s="105"/>
      <c r="AF758" s="105"/>
      <c r="AG758" s="105"/>
      <c r="AH758" s="105"/>
      <c r="AI758" s="105"/>
      <c r="AJ758" s="105"/>
      <c r="AK758" s="105"/>
      <c r="AL758" s="105"/>
      <c r="AM758" s="105"/>
      <c r="AN758" s="105"/>
    </row>
    <row r="759" ht="15.75" customHeight="1">
      <c r="A759" s="105"/>
      <c r="B759" s="105"/>
      <c r="C759" s="105"/>
      <c r="D759" s="105"/>
      <c r="E759" s="105"/>
      <c r="F759" s="105"/>
      <c r="G759" s="105"/>
      <c r="H759" s="105"/>
      <c r="I759" s="105"/>
      <c r="J759" s="105"/>
      <c r="K759" s="105"/>
      <c r="L759" s="105"/>
      <c r="M759" s="105"/>
      <c r="N759" s="105"/>
      <c r="O759" s="105"/>
      <c r="P759" s="105"/>
      <c r="Q759" s="105"/>
      <c r="R759" s="105"/>
      <c r="S759" s="105"/>
      <c r="T759" s="105"/>
      <c r="U759" s="105"/>
      <c r="V759" s="105"/>
      <c r="W759" s="105"/>
      <c r="X759" s="105"/>
      <c r="Y759" s="105"/>
      <c r="Z759" s="105"/>
      <c r="AA759" s="105"/>
      <c r="AB759" s="105"/>
      <c r="AC759" s="105"/>
      <c r="AD759" s="105"/>
      <c r="AE759" s="105"/>
      <c r="AF759" s="105"/>
      <c r="AG759" s="105"/>
      <c r="AH759" s="105"/>
      <c r="AI759" s="105"/>
      <c r="AJ759" s="105"/>
      <c r="AK759" s="105"/>
      <c r="AL759" s="105"/>
      <c r="AM759" s="105"/>
      <c r="AN759" s="105"/>
    </row>
    <row r="760" ht="15.75" customHeight="1">
      <c r="A760" s="105"/>
      <c r="B760" s="105"/>
      <c r="C760" s="105"/>
      <c r="D760" s="105"/>
      <c r="E760" s="105"/>
      <c r="F760" s="105"/>
      <c r="G760" s="105"/>
      <c r="H760" s="105"/>
      <c r="I760" s="105"/>
      <c r="J760" s="105"/>
      <c r="K760" s="105"/>
      <c r="L760" s="105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05"/>
      <c r="AA760" s="105"/>
      <c r="AB760" s="105"/>
      <c r="AC760" s="105"/>
      <c r="AD760" s="105"/>
      <c r="AE760" s="105"/>
      <c r="AF760" s="105"/>
      <c r="AG760" s="105"/>
      <c r="AH760" s="105"/>
      <c r="AI760" s="105"/>
      <c r="AJ760" s="105"/>
      <c r="AK760" s="105"/>
      <c r="AL760" s="105"/>
      <c r="AM760" s="105"/>
      <c r="AN760" s="105"/>
    </row>
    <row r="761" ht="15.75" customHeight="1">
      <c r="A761" s="105"/>
      <c r="B761" s="105"/>
      <c r="C761" s="105"/>
      <c r="D761" s="105"/>
      <c r="E761" s="105"/>
      <c r="F761" s="105"/>
      <c r="G761" s="105"/>
      <c r="H761" s="105"/>
      <c r="I761" s="105"/>
      <c r="J761" s="105"/>
      <c r="K761" s="105"/>
      <c r="L761" s="105"/>
      <c r="M761" s="105"/>
      <c r="N761" s="105"/>
      <c r="O761" s="105"/>
      <c r="P761" s="105"/>
      <c r="Q761" s="105"/>
      <c r="R761" s="105"/>
      <c r="S761" s="105"/>
      <c r="T761" s="105"/>
      <c r="U761" s="105"/>
      <c r="V761" s="105"/>
      <c r="W761" s="105"/>
      <c r="X761" s="105"/>
      <c r="Y761" s="105"/>
      <c r="Z761" s="105"/>
      <c r="AA761" s="105"/>
      <c r="AB761" s="105"/>
      <c r="AC761" s="105"/>
      <c r="AD761" s="105"/>
      <c r="AE761" s="105"/>
      <c r="AF761" s="105"/>
      <c r="AG761" s="105"/>
      <c r="AH761" s="105"/>
      <c r="AI761" s="105"/>
      <c r="AJ761" s="105"/>
      <c r="AK761" s="105"/>
      <c r="AL761" s="105"/>
      <c r="AM761" s="105"/>
      <c r="AN761" s="105"/>
    </row>
    <row r="762" ht="15.75" customHeight="1">
      <c r="A762" s="105"/>
      <c r="B762" s="105"/>
      <c r="C762" s="105"/>
      <c r="D762" s="105"/>
      <c r="E762" s="105"/>
      <c r="F762" s="105"/>
      <c r="G762" s="105"/>
      <c r="H762" s="105"/>
      <c r="I762" s="105"/>
      <c r="J762" s="105"/>
      <c r="K762" s="105"/>
      <c r="L762" s="105"/>
      <c r="M762" s="105"/>
      <c r="N762" s="105"/>
      <c r="O762" s="105"/>
      <c r="P762" s="105"/>
      <c r="Q762" s="105"/>
      <c r="R762" s="105"/>
      <c r="S762" s="105"/>
      <c r="T762" s="105"/>
      <c r="U762" s="105"/>
      <c r="V762" s="105"/>
      <c r="W762" s="105"/>
      <c r="X762" s="105"/>
      <c r="Y762" s="105"/>
      <c r="Z762" s="105"/>
      <c r="AA762" s="105"/>
      <c r="AB762" s="105"/>
      <c r="AC762" s="105"/>
      <c r="AD762" s="105"/>
      <c r="AE762" s="105"/>
      <c r="AF762" s="105"/>
      <c r="AG762" s="105"/>
      <c r="AH762" s="105"/>
      <c r="AI762" s="105"/>
      <c r="AJ762" s="105"/>
      <c r="AK762" s="105"/>
      <c r="AL762" s="105"/>
      <c r="AM762" s="105"/>
      <c r="AN762" s="105"/>
    </row>
    <row r="763" ht="15.75" customHeight="1">
      <c r="A763" s="105"/>
      <c r="B763" s="105"/>
      <c r="C763" s="105"/>
      <c r="D763" s="105"/>
      <c r="E763" s="105"/>
      <c r="F763" s="105"/>
      <c r="G763" s="105"/>
      <c r="H763" s="105"/>
      <c r="I763" s="105"/>
      <c r="J763" s="105"/>
      <c r="K763" s="105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  <c r="V763" s="105"/>
      <c r="W763" s="105"/>
      <c r="X763" s="105"/>
      <c r="Y763" s="105"/>
      <c r="Z763" s="105"/>
      <c r="AA763" s="105"/>
      <c r="AB763" s="105"/>
      <c r="AC763" s="105"/>
      <c r="AD763" s="105"/>
      <c r="AE763" s="105"/>
      <c r="AF763" s="105"/>
      <c r="AG763" s="105"/>
      <c r="AH763" s="105"/>
      <c r="AI763" s="105"/>
      <c r="AJ763" s="105"/>
      <c r="AK763" s="105"/>
      <c r="AL763" s="105"/>
      <c r="AM763" s="105"/>
      <c r="AN763" s="105"/>
    </row>
    <row r="764" ht="15.75" customHeight="1">
      <c r="A764" s="105"/>
      <c r="B764" s="105"/>
      <c r="C764" s="105"/>
      <c r="D764" s="105"/>
      <c r="E764" s="105"/>
      <c r="F764" s="105"/>
      <c r="G764" s="105"/>
      <c r="H764" s="105"/>
      <c r="I764" s="105"/>
      <c r="J764" s="105"/>
      <c r="K764" s="105"/>
      <c r="L764" s="105"/>
      <c r="M764" s="105"/>
      <c r="N764" s="105"/>
      <c r="O764" s="105"/>
      <c r="P764" s="105"/>
      <c r="Q764" s="105"/>
      <c r="R764" s="105"/>
      <c r="S764" s="105"/>
      <c r="T764" s="105"/>
      <c r="U764" s="105"/>
      <c r="V764" s="105"/>
      <c r="W764" s="105"/>
      <c r="X764" s="105"/>
      <c r="Y764" s="105"/>
      <c r="Z764" s="105"/>
      <c r="AA764" s="105"/>
      <c r="AB764" s="105"/>
      <c r="AC764" s="105"/>
      <c r="AD764" s="105"/>
      <c r="AE764" s="105"/>
      <c r="AF764" s="105"/>
      <c r="AG764" s="105"/>
      <c r="AH764" s="105"/>
      <c r="AI764" s="105"/>
      <c r="AJ764" s="105"/>
      <c r="AK764" s="105"/>
      <c r="AL764" s="105"/>
      <c r="AM764" s="105"/>
      <c r="AN764" s="105"/>
    </row>
    <row r="765" ht="15.75" customHeight="1">
      <c r="A765" s="105"/>
      <c r="B765" s="105"/>
      <c r="C765" s="105"/>
      <c r="D765" s="105"/>
      <c r="E765" s="105"/>
      <c r="F765" s="105"/>
      <c r="G765" s="105"/>
      <c r="H765" s="105"/>
      <c r="I765" s="105"/>
      <c r="J765" s="105"/>
      <c r="K765" s="105"/>
      <c r="L765" s="105"/>
      <c r="M765" s="105"/>
      <c r="N765" s="105"/>
      <c r="O765" s="105"/>
      <c r="P765" s="105"/>
      <c r="Q765" s="105"/>
      <c r="R765" s="105"/>
      <c r="S765" s="105"/>
      <c r="T765" s="105"/>
      <c r="U765" s="105"/>
      <c r="V765" s="105"/>
      <c r="W765" s="105"/>
      <c r="X765" s="105"/>
      <c r="Y765" s="105"/>
      <c r="Z765" s="105"/>
      <c r="AA765" s="105"/>
      <c r="AB765" s="105"/>
      <c r="AC765" s="105"/>
      <c r="AD765" s="105"/>
      <c r="AE765" s="105"/>
      <c r="AF765" s="105"/>
      <c r="AG765" s="105"/>
      <c r="AH765" s="105"/>
      <c r="AI765" s="105"/>
      <c r="AJ765" s="105"/>
      <c r="AK765" s="105"/>
      <c r="AL765" s="105"/>
      <c r="AM765" s="105"/>
      <c r="AN765" s="105"/>
    </row>
    <row r="766" ht="15.75" customHeight="1">
      <c r="A766" s="105"/>
      <c r="B766" s="105"/>
      <c r="C766" s="105"/>
      <c r="D766" s="105"/>
      <c r="E766" s="105"/>
      <c r="F766" s="105"/>
      <c r="G766" s="105"/>
      <c r="H766" s="105"/>
      <c r="I766" s="105"/>
      <c r="J766" s="105"/>
      <c r="K766" s="105"/>
      <c r="L766" s="105"/>
      <c r="M766" s="105"/>
      <c r="N766" s="105"/>
      <c r="O766" s="105"/>
      <c r="P766" s="105"/>
      <c r="Q766" s="105"/>
      <c r="R766" s="105"/>
      <c r="S766" s="105"/>
      <c r="T766" s="105"/>
      <c r="U766" s="105"/>
      <c r="V766" s="105"/>
      <c r="W766" s="105"/>
      <c r="X766" s="105"/>
      <c r="Y766" s="105"/>
      <c r="Z766" s="105"/>
      <c r="AA766" s="105"/>
      <c r="AB766" s="105"/>
      <c r="AC766" s="105"/>
      <c r="AD766" s="105"/>
      <c r="AE766" s="105"/>
      <c r="AF766" s="105"/>
      <c r="AG766" s="105"/>
      <c r="AH766" s="105"/>
      <c r="AI766" s="105"/>
      <c r="AJ766" s="105"/>
      <c r="AK766" s="105"/>
      <c r="AL766" s="105"/>
      <c r="AM766" s="105"/>
      <c r="AN766" s="105"/>
    </row>
    <row r="767" ht="15.75" customHeight="1">
      <c r="A767" s="105"/>
      <c r="B767" s="105"/>
      <c r="C767" s="105"/>
      <c r="D767" s="105"/>
      <c r="E767" s="105"/>
      <c r="F767" s="105"/>
      <c r="G767" s="105"/>
      <c r="H767" s="105"/>
      <c r="I767" s="105"/>
      <c r="J767" s="105"/>
      <c r="K767" s="105"/>
      <c r="L767" s="105"/>
      <c r="M767" s="105"/>
      <c r="N767" s="105"/>
      <c r="O767" s="105"/>
      <c r="P767" s="105"/>
      <c r="Q767" s="105"/>
      <c r="R767" s="105"/>
      <c r="S767" s="105"/>
      <c r="T767" s="105"/>
      <c r="U767" s="105"/>
      <c r="V767" s="105"/>
      <c r="W767" s="105"/>
      <c r="X767" s="105"/>
      <c r="Y767" s="105"/>
      <c r="Z767" s="105"/>
      <c r="AA767" s="105"/>
      <c r="AB767" s="105"/>
      <c r="AC767" s="105"/>
      <c r="AD767" s="105"/>
      <c r="AE767" s="105"/>
      <c r="AF767" s="105"/>
      <c r="AG767" s="105"/>
      <c r="AH767" s="105"/>
      <c r="AI767" s="105"/>
      <c r="AJ767" s="105"/>
      <c r="AK767" s="105"/>
      <c r="AL767" s="105"/>
      <c r="AM767" s="105"/>
      <c r="AN767" s="105"/>
    </row>
    <row r="768" ht="15.75" customHeight="1">
      <c r="A768" s="105"/>
      <c r="B768" s="105"/>
      <c r="C768" s="105"/>
      <c r="D768" s="105"/>
      <c r="E768" s="105"/>
      <c r="F768" s="105"/>
      <c r="G768" s="105"/>
      <c r="H768" s="105"/>
      <c r="I768" s="105"/>
      <c r="J768" s="105"/>
      <c r="K768" s="105"/>
      <c r="L768" s="105"/>
      <c r="M768" s="105"/>
      <c r="N768" s="105"/>
      <c r="O768" s="105"/>
      <c r="P768" s="105"/>
      <c r="Q768" s="105"/>
      <c r="R768" s="105"/>
      <c r="S768" s="105"/>
      <c r="T768" s="105"/>
      <c r="U768" s="105"/>
      <c r="V768" s="105"/>
      <c r="W768" s="105"/>
      <c r="X768" s="105"/>
      <c r="Y768" s="105"/>
      <c r="Z768" s="105"/>
      <c r="AA768" s="105"/>
      <c r="AB768" s="105"/>
      <c r="AC768" s="105"/>
      <c r="AD768" s="105"/>
      <c r="AE768" s="105"/>
      <c r="AF768" s="105"/>
      <c r="AG768" s="105"/>
      <c r="AH768" s="105"/>
      <c r="AI768" s="105"/>
      <c r="AJ768" s="105"/>
      <c r="AK768" s="105"/>
      <c r="AL768" s="105"/>
      <c r="AM768" s="105"/>
      <c r="AN768" s="105"/>
    </row>
    <row r="769" ht="15.75" customHeight="1">
      <c r="A769" s="105"/>
      <c r="B769" s="105"/>
      <c r="C769" s="105"/>
      <c r="D769" s="105"/>
      <c r="E769" s="105"/>
      <c r="F769" s="105"/>
      <c r="G769" s="105"/>
      <c r="H769" s="105"/>
      <c r="I769" s="105"/>
      <c r="J769" s="105"/>
      <c r="K769" s="105"/>
      <c r="L769" s="105"/>
      <c r="M769" s="105"/>
      <c r="N769" s="105"/>
      <c r="O769" s="105"/>
      <c r="P769" s="105"/>
      <c r="Q769" s="105"/>
      <c r="R769" s="105"/>
      <c r="S769" s="105"/>
      <c r="T769" s="105"/>
      <c r="U769" s="105"/>
      <c r="V769" s="105"/>
      <c r="W769" s="105"/>
      <c r="X769" s="105"/>
      <c r="Y769" s="105"/>
      <c r="Z769" s="105"/>
      <c r="AA769" s="105"/>
      <c r="AB769" s="105"/>
      <c r="AC769" s="105"/>
      <c r="AD769" s="105"/>
      <c r="AE769" s="105"/>
      <c r="AF769" s="105"/>
      <c r="AG769" s="105"/>
      <c r="AH769" s="105"/>
      <c r="AI769" s="105"/>
      <c r="AJ769" s="105"/>
      <c r="AK769" s="105"/>
      <c r="AL769" s="105"/>
      <c r="AM769" s="105"/>
      <c r="AN769" s="105"/>
    </row>
    <row r="770" ht="15.75" customHeight="1">
      <c r="A770" s="105"/>
      <c r="B770" s="105"/>
      <c r="C770" s="105"/>
      <c r="D770" s="105"/>
      <c r="E770" s="105"/>
      <c r="F770" s="105"/>
      <c r="G770" s="105"/>
      <c r="H770" s="105"/>
      <c r="I770" s="105"/>
      <c r="J770" s="105"/>
      <c r="K770" s="105"/>
      <c r="L770" s="105"/>
      <c r="M770" s="105"/>
      <c r="N770" s="105"/>
      <c r="O770" s="105"/>
      <c r="P770" s="105"/>
      <c r="Q770" s="105"/>
      <c r="R770" s="105"/>
      <c r="S770" s="105"/>
      <c r="T770" s="105"/>
      <c r="U770" s="105"/>
      <c r="V770" s="105"/>
      <c r="W770" s="105"/>
      <c r="X770" s="105"/>
      <c r="Y770" s="105"/>
      <c r="Z770" s="105"/>
      <c r="AA770" s="105"/>
      <c r="AB770" s="105"/>
      <c r="AC770" s="105"/>
      <c r="AD770" s="105"/>
      <c r="AE770" s="105"/>
      <c r="AF770" s="105"/>
      <c r="AG770" s="105"/>
      <c r="AH770" s="105"/>
      <c r="AI770" s="105"/>
      <c r="AJ770" s="105"/>
      <c r="AK770" s="105"/>
      <c r="AL770" s="105"/>
      <c r="AM770" s="105"/>
      <c r="AN770" s="105"/>
    </row>
    <row r="771" ht="15.75" customHeight="1">
      <c r="A771" s="105"/>
      <c r="B771" s="105"/>
      <c r="C771" s="105"/>
      <c r="D771" s="105"/>
      <c r="E771" s="105"/>
      <c r="F771" s="105"/>
      <c r="G771" s="105"/>
      <c r="H771" s="105"/>
      <c r="I771" s="105"/>
      <c r="J771" s="105"/>
      <c r="K771" s="105"/>
      <c r="L771" s="105"/>
      <c r="M771" s="105"/>
      <c r="N771" s="105"/>
      <c r="O771" s="105"/>
      <c r="P771" s="105"/>
      <c r="Q771" s="105"/>
      <c r="R771" s="105"/>
      <c r="S771" s="105"/>
      <c r="T771" s="105"/>
      <c r="U771" s="105"/>
      <c r="V771" s="105"/>
      <c r="W771" s="105"/>
      <c r="X771" s="105"/>
      <c r="Y771" s="105"/>
      <c r="Z771" s="105"/>
      <c r="AA771" s="105"/>
      <c r="AB771" s="105"/>
      <c r="AC771" s="105"/>
      <c r="AD771" s="105"/>
      <c r="AE771" s="105"/>
      <c r="AF771" s="105"/>
      <c r="AG771" s="105"/>
      <c r="AH771" s="105"/>
      <c r="AI771" s="105"/>
      <c r="AJ771" s="105"/>
      <c r="AK771" s="105"/>
      <c r="AL771" s="105"/>
      <c r="AM771" s="105"/>
      <c r="AN771" s="105"/>
    </row>
    <row r="772" ht="15.75" customHeight="1">
      <c r="A772" s="105"/>
      <c r="B772" s="105"/>
      <c r="C772" s="105"/>
      <c r="D772" s="105"/>
      <c r="E772" s="105"/>
      <c r="F772" s="105"/>
      <c r="G772" s="105"/>
      <c r="H772" s="105"/>
      <c r="I772" s="105"/>
      <c r="J772" s="105"/>
      <c r="K772" s="105"/>
      <c r="L772" s="105"/>
      <c r="M772" s="105"/>
      <c r="N772" s="105"/>
      <c r="O772" s="105"/>
      <c r="P772" s="105"/>
      <c r="Q772" s="105"/>
      <c r="R772" s="105"/>
      <c r="S772" s="105"/>
      <c r="T772" s="105"/>
      <c r="U772" s="105"/>
      <c r="V772" s="105"/>
      <c r="W772" s="105"/>
      <c r="X772" s="105"/>
      <c r="Y772" s="105"/>
      <c r="Z772" s="105"/>
      <c r="AA772" s="105"/>
      <c r="AB772" s="105"/>
      <c r="AC772" s="105"/>
      <c r="AD772" s="105"/>
      <c r="AE772" s="105"/>
      <c r="AF772" s="105"/>
      <c r="AG772" s="105"/>
      <c r="AH772" s="105"/>
      <c r="AI772" s="105"/>
      <c r="AJ772" s="105"/>
      <c r="AK772" s="105"/>
      <c r="AL772" s="105"/>
      <c r="AM772" s="105"/>
      <c r="AN772" s="105"/>
    </row>
    <row r="773" ht="15.75" customHeight="1">
      <c r="A773" s="105"/>
      <c r="B773" s="105"/>
      <c r="C773" s="105"/>
      <c r="D773" s="105"/>
      <c r="E773" s="105"/>
      <c r="F773" s="105"/>
      <c r="G773" s="105"/>
      <c r="H773" s="105"/>
      <c r="I773" s="105"/>
      <c r="J773" s="105"/>
      <c r="K773" s="105"/>
      <c r="L773" s="105"/>
      <c r="M773" s="105"/>
      <c r="N773" s="105"/>
      <c r="O773" s="105"/>
      <c r="P773" s="105"/>
      <c r="Q773" s="105"/>
      <c r="R773" s="105"/>
      <c r="S773" s="105"/>
      <c r="T773" s="105"/>
      <c r="U773" s="105"/>
      <c r="V773" s="105"/>
      <c r="W773" s="105"/>
      <c r="X773" s="105"/>
      <c r="Y773" s="105"/>
      <c r="Z773" s="105"/>
      <c r="AA773" s="105"/>
      <c r="AB773" s="105"/>
      <c r="AC773" s="105"/>
      <c r="AD773" s="105"/>
      <c r="AE773" s="105"/>
      <c r="AF773" s="105"/>
      <c r="AG773" s="105"/>
      <c r="AH773" s="105"/>
      <c r="AI773" s="105"/>
      <c r="AJ773" s="105"/>
      <c r="AK773" s="105"/>
      <c r="AL773" s="105"/>
      <c r="AM773" s="105"/>
      <c r="AN773" s="105"/>
    </row>
    <row r="774" ht="15.75" customHeight="1">
      <c r="A774" s="105"/>
      <c r="B774" s="105"/>
      <c r="C774" s="105"/>
      <c r="D774" s="105"/>
      <c r="E774" s="105"/>
      <c r="F774" s="105"/>
      <c r="G774" s="105"/>
      <c r="H774" s="105"/>
      <c r="I774" s="105"/>
      <c r="J774" s="105"/>
      <c r="K774" s="105"/>
      <c r="L774" s="105"/>
      <c r="M774" s="105"/>
      <c r="N774" s="105"/>
      <c r="O774" s="105"/>
      <c r="P774" s="105"/>
      <c r="Q774" s="105"/>
      <c r="R774" s="105"/>
      <c r="S774" s="105"/>
      <c r="T774" s="105"/>
      <c r="U774" s="105"/>
      <c r="V774" s="105"/>
      <c r="W774" s="105"/>
      <c r="X774" s="105"/>
      <c r="Y774" s="105"/>
      <c r="Z774" s="105"/>
      <c r="AA774" s="105"/>
      <c r="AB774" s="105"/>
      <c r="AC774" s="105"/>
      <c r="AD774" s="105"/>
      <c r="AE774" s="105"/>
      <c r="AF774" s="105"/>
      <c r="AG774" s="105"/>
      <c r="AH774" s="105"/>
      <c r="AI774" s="105"/>
      <c r="AJ774" s="105"/>
      <c r="AK774" s="105"/>
      <c r="AL774" s="105"/>
      <c r="AM774" s="105"/>
      <c r="AN774" s="105"/>
    </row>
    <row r="775" ht="15.75" customHeight="1">
      <c r="A775" s="105"/>
      <c r="B775" s="105"/>
      <c r="C775" s="105"/>
      <c r="D775" s="105"/>
      <c r="E775" s="105"/>
      <c r="F775" s="105"/>
      <c r="G775" s="105"/>
      <c r="H775" s="105"/>
      <c r="I775" s="105"/>
      <c r="J775" s="105"/>
      <c r="K775" s="105"/>
      <c r="L775" s="105"/>
      <c r="M775" s="105"/>
      <c r="N775" s="105"/>
      <c r="O775" s="105"/>
      <c r="P775" s="105"/>
      <c r="Q775" s="105"/>
      <c r="R775" s="105"/>
      <c r="S775" s="105"/>
      <c r="T775" s="105"/>
      <c r="U775" s="105"/>
      <c r="V775" s="105"/>
      <c r="W775" s="105"/>
      <c r="X775" s="105"/>
      <c r="Y775" s="105"/>
      <c r="Z775" s="105"/>
      <c r="AA775" s="105"/>
      <c r="AB775" s="105"/>
      <c r="AC775" s="105"/>
      <c r="AD775" s="105"/>
      <c r="AE775" s="105"/>
      <c r="AF775" s="105"/>
      <c r="AG775" s="105"/>
      <c r="AH775" s="105"/>
      <c r="AI775" s="105"/>
      <c r="AJ775" s="105"/>
      <c r="AK775" s="105"/>
      <c r="AL775" s="105"/>
      <c r="AM775" s="105"/>
      <c r="AN775" s="105"/>
    </row>
    <row r="776" ht="15.75" customHeight="1">
      <c r="A776" s="105"/>
      <c r="B776" s="105"/>
      <c r="C776" s="105"/>
      <c r="D776" s="105"/>
      <c r="E776" s="105"/>
      <c r="F776" s="105"/>
      <c r="G776" s="105"/>
      <c r="H776" s="105"/>
      <c r="I776" s="105"/>
      <c r="J776" s="105"/>
      <c r="K776" s="105"/>
      <c r="L776" s="105"/>
      <c r="M776" s="105"/>
      <c r="N776" s="105"/>
      <c r="O776" s="105"/>
      <c r="P776" s="105"/>
      <c r="Q776" s="105"/>
      <c r="R776" s="105"/>
      <c r="S776" s="105"/>
      <c r="T776" s="105"/>
      <c r="U776" s="105"/>
      <c r="V776" s="105"/>
      <c r="W776" s="105"/>
      <c r="X776" s="105"/>
      <c r="Y776" s="105"/>
      <c r="Z776" s="105"/>
      <c r="AA776" s="105"/>
      <c r="AB776" s="105"/>
      <c r="AC776" s="105"/>
      <c r="AD776" s="105"/>
      <c r="AE776" s="105"/>
      <c r="AF776" s="105"/>
      <c r="AG776" s="105"/>
      <c r="AH776" s="105"/>
      <c r="AI776" s="105"/>
      <c r="AJ776" s="105"/>
      <c r="AK776" s="105"/>
      <c r="AL776" s="105"/>
      <c r="AM776" s="105"/>
      <c r="AN776" s="105"/>
    </row>
    <row r="777" ht="15.75" customHeight="1">
      <c r="A777" s="105"/>
      <c r="B777" s="105"/>
      <c r="C777" s="105"/>
      <c r="D777" s="105"/>
      <c r="E777" s="105"/>
      <c r="F777" s="105"/>
      <c r="G777" s="105"/>
      <c r="H777" s="105"/>
      <c r="I777" s="105"/>
      <c r="J777" s="105"/>
      <c r="K777" s="105"/>
      <c r="L777" s="105"/>
      <c r="M777" s="105"/>
      <c r="N777" s="105"/>
      <c r="O777" s="105"/>
      <c r="P777" s="105"/>
      <c r="Q777" s="105"/>
      <c r="R777" s="105"/>
      <c r="S777" s="105"/>
      <c r="T777" s="105"/>
      <c r="U777" s="105"/>
      <c r="V777" s="105"/>
      <c r="W777" s="105"/>
      <c r="X777" s="105"/>
      <c r="Y777" s="105"/>
      <c r="Z777" s="105"/>
      <c r="AA777" s="105"/>
      <c r="AB777" s="105"/>
      <c r="AC777" s="105"/>
      <c r="AD777" s="105"/>
      <c r="AE777" s="105"/>
      <c r="AF777" s="105"/>
      <c r="AG777" s="105"/>
      <c r="AH777" s="105"/>
      <c r="AI777" s="105"/>
      <c r="AJ777" s="105"/>
      <c r="AK777" s="105"/>
      <c r="AL777" s="105"/>
      <c r="AM777" s="105"/>
      <c r="AN777" s="105"/>
    </row>
    <row r="778" ht="15.75" customHeight="1">
      <c r="A778" s="105"/>
      <c r="B778" s="105"/>
      <c r="C778" s="105"/>
      <c r="D778" s="105"/>
      <c r="E778" s="105"/>
      <c r="F778" s="105"/>
      <c r="G778" s="105"/>
      <c r="H778" s="105"/>
      <c r="I778" s="105"/>
      <c r="J778" s="105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  <c r="Z778" s="105"/>
      <c r="AA778" s="105"/>
      <c r="AB778" s="105"/>
      <c r="AC778" s="105"/>
      <c r="AD778" s="105"/>
      <c r="AE778" s="105"/>
      <c r="AF778" s="105"/>
      <c r="AG778" s="105"/>
      <c r="AH778" s="105"/>
      <c r="AI778" s="105"/>
      <c r="AJ778" s="105"/>
      <c r="AK778" s="105"/>
      <c r="AL778" s="105"/>
      <c r="AM778" s="105"/>
      <c r="AN778" s="105"/>
    </row>
    <row r="779" ht="15.75" customHeight="1">
      <c r="A779" s="105"/>
      <c r="B779" s="105"/>
      <c r="C779" s="105"/>
      <c r="D779" s="105"/>
      <c r="E779" s="105"/>
      <c r="F779" s="105"/>
      <c r="G779" s="105"/>
      <c r="H779" s="105"/>
      <c r="I779" s="105"/>
      <c r="J779" s="105"/>
      <c r="K779" s="105"/>
      <c r="L779" s="105"/>
      <c r="M779" s="105"/>
      <c r="N779" s="105"/>
      <c r="O779" s="105"/>
      <c r="P779" s="105"/>
      <c r="Q779" s="105"/>
      <c r="R779" s="105"/>
      <c r="S779" s="105"/>
      <c r="T779" s="105"/>
      <c r="U779" s="105"/>
      <c r="V779" s="105"/>
      <c r="W779" s="105"/>
      <c r="X779" s="105"/>
      <c r="Y779" s="105"/>
      <c r="Z779" s="105"/>
      <c r="AA779" s="105"/>
      <c r="AB779" s="105"/>
      <c r="AC779" s="105"/>
      <c r="AD779" s="105"/>
      <c r="AE779" s="105"/>
      <c r="AF779" s="105"/>
      <c r="AG779" s="105"/>
      <c r="AH779" s="105"/>
      <c r="AI779" s="105"/>
      <c r="AJ779" s="105"/>
      <c r="AK779" s="105"/>
      <c r="AL779" s="105"/>
      <c r="AM779" s="105"/>
      <c r="AN779" s="105"/>
    </row>
    <row r="780" ht="15.75" customHeight="1">
      <c r="A780" s="105"/>
      <c r="B780" s="105"/>
      <c r="C780" s="105"/>
      <c r="D780" s="105"/>
      <c r="E780" s="105"/>
      <c r="F780" s="105"/>
      <c r="G780" s="105"/>
      <c r="H780" s="105"/>
      <c r="I780" s="105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  <c r="Z780" s="105"/>
      <c r="AA780" s="105"/>
      <c r="AB780" s="105"/>
      <c r="AC780" s="105"/>
      <c r="AD780" s="105"/>
      <c r="AE780" s="105"/>
      <c r="AF780" s="105"/>
      <c r="AG780" s="105"/>
      <c r="AH780" s="105"/>
      <c r="AI780" s="105"/>
      <c r="AJ780" s="105"/>
      <c r="AK780" s="105"/>
      <c r="AL780" s="105"/>
      <c r="AM780" s="105"/>
      <c r="AN780" s="105"/>
    </row>
    <row r="781" ht="15.75" customHeight="1">
      <c r="A781" s="105"/>
      <c r="B781" s="105"/>
      <c r="C781" s="105"/>
      <c r="D781" s="105"/>
      <c r="E781" s="105"/>
      <c r="F781" s="105"/>
      <c r="G781" s="105"/>
      <c r="H781" s="105"/>
      <c r="I781" s="105"/>
      <c r="J781" s="105"/>
      <c r="K781" s="105"/>
      <c r="L781" s="105"/>
      <c r="M781" s="105"/>
      <c r="N781" s="105"/>
      <c r="O781" s="105"/>
      <c r="P781" s="105"/>
      <c r="Q781" s="105"/>
      <c r="R781" s="105"/>
      <c r="S781" s="105"/>
      <c r="T781" s="105"/>
      <c r="U781" s="105"/>
      <c r="V781" s="105"/>
      <c r="W781" s="105"/>
      <c r="X781" s="105"/>
      <c r="Y781" s="105"/>
      <c r="Z781" s="105"/>
      <c r="AA781" s="105"/>
      <c r="AB781" s="105"/>
      <c r="AC781" s="105"/>
      <c r="AD781" s="105"/>
      <c r="AE781" s="105"/>
      <c r="AF781" s="105"/>
      <c r="AG781" s="105"/>
      <c r="AH781" s="105"/>
      <c r="AI781" s="105"/>
      <c r="AJ781" s="105"/>
      <c r="AK781" s="105"/>
      <c r="AL781" s="105"/>
      <c r="AM781" s="105"/>
      <c r="AN781" s="105"/>
    </row>
    <row r="782" ht="15.75" customHeight="1">
      <c r="A782" s="105"/>
      <c r="B782" s="105"/>
      <c r="C782" s="105"/>
      <c r="D782" s="105"/>
      <c r="E782" s="105"/>
      <c r="F782" s="105"/>
      <c r="G782" s="105"/>
      <c r="H782" s="105"/>
      <c r="I782" s="105"/>
      <c r="J782" s="105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5"/>
      <c r="Z782" s="105"/>
      <c r="AA782" s="105"/>
      <c r="AB782" s="105"/>
      <c r="AC782" s="105"/>
      <c r="AD782" s="105"/>
      <c r="AE782" s="105"/>
      <c r="AF782" s="105"/>
      <c r="AG782" s="105"/>
      <c r="AH782" s="105"/>
      <c r="AI782" s="105"/>
      <c r="AJ782" s="105"/>
      <c r="AK782" s="105"/>
      <c r="AL782" s="105"/>
      <c r="AM782" s="105"/>
      <c r="AN782" s="105"/>
    </row>
    <row r="783" ht="15.75" customHeight="1">
      <c r="A783" s="105"/>
      <c r="B783" s="105"/>
      <c r="C783" s="105"/>
      <c r="D783" s="105"/>
      <c r="E783" s="105"/>
      <c r="F783" s="105"/>
      <c r="G783" s="105"/>
      <c r="H783" s="105"/>
      <c r="I783" s="105"/>
      <c r="J783" s="105"/>
      <c r="K783" s="105"/>
      <c r="L783" s="105"/>
      <c r="M783" s="105"/>
      <c r="N783" s="105"/>
      <c r="O783" s="105"/>
      <c r="P783" s="105"/>
      <c r="Q783" s="105"/>
      <c r="R783" s="105"/>
      <c r="S783" s="105"/>
      <c r="T783" s="105"/>
      <c r="U783" s="105"/>
      <c r="V783" s="105"/>
      <c r="W783" s="105"/>
      <c r="X783" s="105"/>
      <c r="Y783" s="105"/>
      <c r="Z783" s="105"/>
      <c r="AA783" s="105"/>
      <c r="AB783" s="105"/>
      <c r="AC783" s="105"/>
      <c r="AD783" s="105"/>
      <c r="AE783" s="105"/>
      <c r="AF783" s="105"/>
      <c r="AG783" s="105"/>
      <c r="AH783" s="105"/>
      <c r="AI783" s="105"/>
      <c r="AJ783" s="105"/>
      <c r="AK783" s="105"/>
      <c r="AL783" s="105"/>
      <c r="AM783" s="105"/>
      <c r="AN783" s="105"/>
    </row>
    <row r="784" ht="15.75" customHeight="1">
      <c r="A784" s="105"/>
      <c r="B784" s="105"/>
      <c r="C784" s="105"/>
      <c r="D784" s="105"/>
      <c r="E784" s="105"/>
      <c r="F784" s="105"/>
      <c r="G784" s="105"/>
      <c r="H784" s="105"/>
      <c r="I784" s="105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  <c r="Z784" s="105"/>
      <c r="AA784" s="105"/>
      <c r="AB784" s="105"/>
      <c r="AC784" s="105"/>
      <c r="AD784" s="105"/>
      <c r="AE784" s="105"/>
      <c r="AF784" s="105"/>
      <c r="AG784" s="105"/>
      <c r="AH784" s="105"/>
      <c r="AI784" s="105"/>
      <c r="AJ784" s="105"/>
      <c r="AK784" s="105"/>
      <c r="AL784" s="105"/>
      <c r="AM784" s="105"/>
      <c r="AN784" s="105"/>
    </row>
    <row r="785" ht="15.75" customHeight="1">
      <c r="A785" s="105"/>
      <c r="B785" s="105"/>
      <c r="C785" s="105"/>
      <c r="D785" s="105"/>
      <c r="E785" s="105"/>
      <c r="F785" s="105"/>
      <c r="G785" s="105"/>
      <c r="H785" s="105"/>
      <c r="I785" s="105"/>
      <c r="J785" s="105"/>
      <c r="K785" s="105"/>
      <c r="L785" s="105"/>
      <c r="M785" s="105"/>
      <c r="N785" s="105"/>
      <c r="O785" s="105"/>
      <c r="P785" s="105"/>
      <c r="Q785" s="105"/>
      <c r="R785" s="105"/>
      <c r="S785" s="105"/>
      <c r="T785" s="105"/>
      <c r="U785" s="105"/>
      <c r="V785" s="105"/>
      <c r="W785" s="105"/>
      <c r="X785" s="105"/>
      <c r="Y785" s="105"/>
      <c r="Z785" s="105"/>
      <c r="AA785" s="105"/>
      <c r="AB785" s="105"/>
      <c r="AC785" s="105"/>
      <c r="AD785" s="105"/>
      <c r="AE785" s="105"/>
      <c r="AF785" s="105"/>
      <c r="AG785" s="105"/>
      <c r="AH785" s="105"/>
      <c r="AI785" s="105"/>
      <c r="AJ785" s="105"/>
      <c r="AK785" s="105"/>
      <c r="AL785" s="105"/>
      <c r="AM785" s="105"/>
      <c r="AN785" s="105"/>
    </row>
    <row r="786" ht="15.75" customHeight="1">
      <c r="A786" s="105"/>
      <c r="B786" s="105"/>
      <c r="C786" s="105"/>
      <c r="D786" s="105"/>
      <c r="E786" s="105"/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  <c r="Z786" s="105"/>
      <c r="AA786" s="105"/>
      <c r="AB786" s="105"/>
      <c r="AC786" s="105"/>
      <c r="AD786" s="105"/>
      <c r="AE786" s="105"/>
      <c r="AF786" s="105"/>
      <c r="AG786" s="105"/>
      <c r="AH786" s="105"/>
      <c r="AI786" s="105"/>
      <c r="AJ786" s="105"/>
      <c r="AK786" s="105"/>
      <c r="AL786" s="105"/>
      <c r="AM786" s="105"/>
      <c r="AN786" s="105"/>
    </row>
    <row r="787" ht="15.75" customHeight="1">
      <c r="A787" s="105"/>
      <c r="B787" s="105"/>
      <c r="C787" s="105"/>
      <c r="D787" s="105"/>
      <c r="E787" s="105"/>
      <c r="F787" s="105"/>
      <c r="G787" s="105"/>
      <c r="H787" s="105"/>
      <c r="I787" s="105"/>
      <c r="J787" s="105"/>
      <c r="K787" s="105"/>
      <c r="L787" s="105"/>
      <c r="M787" s="105"/>
      <c r="N787" s="105"/>
      <c r="O787" s="105"/>
      <c r="P787" s="105"/>
      <c r="Q787" s="105"/>
      <c r="R787" s="105"/>
      <c r="S787" s="105"/>
      <c r="T787" s="105"/>
      <c r="U787" s="105"/>
      <c r="V787" s="105"/>
      <c r="W787" s="105"/>
      <c r="X787" s="105"/>
      <c r="Y787" s="105"/>
      <c r="Z787" s="105"/>
      <c r="AA787" s="105"/>
      <c r="AB787" s="105"/>
      <c r="AC787" s="105"/>
      <c r="AD787" s="105"/>
      <c r="AE787" s="105"/>
      <c r="AF787" s="105"/>
      <c r="AG787" s="105"/>
      <c r="AH787" s="105"/>
      <c r="AI787" s="105"/>
      <c r="AJ787" s="105"/>
      <c r="AK787" s="105"/>
      <c r="AL787" s="105"/>
      <c r="AM787" s="105"/>
      <c r="AN787" s="105"/>
    </row>
    <row r="788" ht="15.75" customHeight="1">
      <c r="A788" s="105"/>
      <c r="B788" s="105"/>
      <c r="C788" s="105"/>
      <c r="D788" s="105"/>
      <c r="E788" s="105"/>
      <c r="F788" s="105"/>
      <c r="G788" s="105"/>
      <c r="H788" s="105"/>
      <c r="I788" s="105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  <c r="Z788" s="105"/>
      <c r="AA788" s="105"/>
      <c r="AB788" s="105"/>
      <c r="AC788" s="105"/>
      <c r="AD788" s="105"/>
      <c r="AE788" s="105"/>
      <c r="AF788" s="105"/>
      <c r="AG788" s="105"/>
      <c r="AH788" s="105"/>
      <c r="AI788" s="105"/>
      <c r="AJ788" s="105"/>
      <c r="AK788" s="105"/>
      <c r="AL788" s="105"/>
      <c r="AM788" s="105"/>
      <c r="AN788" s="105"/>
    </row>
    <row r="789" ht="15.75" customHeight="1">
      <c r="A789" s="105"/>
      <c r="B789" s="105"/>
      <c r="C789" s="105"/>
      <c r="D789" s="105"/>
      <c r="E789" s="105"/>
      <c r="F789" s="105"/>
      <c r="G789" s="105"/>
      <c r="H789" s="105"/>
      <c r="I789" s="105"/>
      <c r="J789" s="105"/>
      <c r="K789" s="105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  <c r="V789" s="105"/>
      <c r="W789" s="105"/>
      <c r="X789" s="105"/>
      <c r="Y789" s="105"/>
      <c r="Z789" s="105"/>
      <c r="AA789" s="105"/>
      <c r="AB789" s="105"/>
      <c r="AC789" s="105"/>
      <c r="AD789" s="105"/>
      <c r="AE789" s="105"/>
      <c r="AF789" s="105"/>
      <c r="AG789" s="105"/>
      <c r="AH789" s="105"/>
      <c r="AI789" s="105"/>
      <c r="AJ789" s="105"/>
      <c r="AK789" s="105"/>
      <c r="AL789" s="105"/>
      <c r="AM789" s="105"/>
      <c r="AN789" s="105"/>
    </row>
    <row r="790" ht="15.75" customHeight="1">
      <c r="A790" s="105"/>
      <c r="B790" s="105"/>
      <c r="C790" s="105"/>
      <c r="D790" s="105"/>
      <c r="E790" s="105"/>
      <c r="F790" s="105"/>
      <c r="G790" s="105"/>
      <c r="H790" s="105"/>
      <c r="I790" s="105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  <c r="Z790" s="105"/>
      <c r="AA790" s="105"/>
      <c r="AB790" s="105"/>
      <c r="AC790" s="105"/>
      <c r="AD790" s="105"/>
      <c r="AE790" s="105"/>
      <c r="AF790" s="105"/>
      <c r="AG790" s="105"/>
      <c r="AH790" s="105"/>
      <c r="AI790" s="105"/>
      <c r="AJ790" s="105"/>
      <c r="AK790" s="105"/>
      <c r="AL790" s="105"/>
      <c r="AM790" s="105"/>
      <c r="AN790" s="105"/>
    </row>
    <row r="791" ht="15.75" customHeight="1">
      <c r="A791" s="105"/>
      <c r="B791" s="105"/>
      <c r="C791" s="105"/>
      <c r="D791" s="105"/>
      <c r="E791" s="105"/>
      <c r="F791" s="105"/>
      <c r="G791" s="105"/>
      <c r="H791" s="105"/>
      <c r="I791" s="105"/>
      <c r="J791" s="105"/>
      <c r="K791" s="105"/>
      <c r="L791" s="105"/>
      <c r="M791" s="105"/>
      <c r="N791" s="105"/>
      <c r="O791" s="105"/>
      <c r="P791" s="105"/>
      <c r="Q791" s="105"/>
      <c r="R791" s="105"/>
      <c r="S791" s="105"/>
      <c r="T791" s="105"/>
      <c r="U791" s="105"/>
      <c r="V791" s="105"/>
      <c r="W791" s="105"/>
      <c r="X791" s="105"/>
      <c r="Y791" s="105"/>
      <c r="Z791" s="105"/>
      <c r="AA791" s="105"/>
      <c r="AB791" s="105"/>
      <c r="AC791" s="105"/>
      <c r="AD791" s="105"/>
      <c r="AE791" s="105"/>
      <c r="AF791" s="105"/>
      <c r="AG791" s="105"/>
      <c r="AH791" s="105"/>
      <c r="AI791" s="105"/>
      <c r="AJ791" s="105"/>
      <c r="AK791" s="105"/>
      <c r="AL791" s="105"/>
      <c r="AM791" s="105"/>
      <c r="AN791" s="105"/>
    </row>
    <row r="792" ht="15.75" customHeight="1">
      <c r="A792" s="105"/>
      <c r="B792" s="105"/>
      <c r="C792" s="105"/>
      <c r="D792" s="105"/>
      <c r="E792" s="105"/>
      <c r="F792" s="105"/>
      <c r="G792" s="105"/>
      <c r="H792" s="105"/>
      <c r="I792" s="105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  <c r="Z792" s="105"/>
      <c r="AA792" s="105"/>
      <c r="AB792" s="105"/>
      <c r="AC792" s="105"/>
      <c r="AD792" s="105"/>
      <c r="AE792" s="105"/>
      <c r="AF792" s="105"/>
      <c r="AG792" s="105"/>
      <c r="AH792" s="105"/>
      <c r="AI792" s="105"/>
      <c r="AJ792" s="105"/>
      <c r="AK792" s="105"/>
      <c r="AL792" s="105"/>
      <c r="AM792" s="105"/>
      <c r="AN792" s="105"/>
    </row>
    <row r="793" ht="15.75" customHeight="1">
      <c r="A793" s="105"/>
      <c r="B793" s="105"/>
      <c r="C793" s="105"/>
      <c r="D793" s="105"/>
      <c r="E793" s="105"/>
      <c r="F793" s="105"/>
      <c r="G793" s="105"/>
      <c r="H793" s="105"/>
      <c r="I793" s="105"/>
      <c r="J793" s="105"/>
      <c r="K793" s="105"/>
      <c r="L793" s="105"/>
      <c r="M793" s="105"/>
      <c r="N793" s="105"/>
      <c r="O793" s="105"/>
      <c r="P793" s="105"/>
      <c r="Q793" s="105"/>
      <c r="R793" s="105"/>
      <c r="S793" s="105"/>
      <c r="T793" s="105"/>
      <c r="U793" s="105"/>
      <c r="V793" s="105"/>
      <c r="W793" s="105"/>
      <c r="X793" s="105"/>
      <c r="Y793" s="105"/>
      <c r="Z793" s="105"/>
      <c r="AA793" s="105"/>
      <c r="AB793" s="105"/>
      <c r="AC793" s="105"/>
      <c r="AD793" s="105"/>
      <c r="AE793" s="105"/>
      <c r="AF793" s="105"/>
      <c r="AG793" s="105"/>
      <c r="AH793" s="105"/>
      <c r="AI793" s="105"/>
      <c r="AJ793" s="105"/>
      <c r="AK793" s="105"/>
      <c r="AL793" s="105"/>
      <c r="AM793" s="105"/>
      <c r="AN793" s="105"/>
    </row>
    <row r="794" ht="15.75" customHeight="1">
      <c r="A794" s="105"/>
      <c r="B794" s="105"/>
      <c r="C794" s="105"/>
      <c r="D794" s="105"/>
      <c r="E794" s="105"/>
      <c r="F794" s="105"/>
      <c r="G794" s="105"/>
      <c r="H794" s="105"/>
      <c r="I794" s="105"/>
      <c r="J794" s="105"/>
      <c r="K794" s="105"/>
      <c r="L794" s="105"/>
      <c r="M794" s="105"/>
      <c r="N794" s="105"/>
      <c r="O794" s="105"/>
      <c r="P794" s="105"/>
      <c r="Q794" s="105"/>
      <c r="R794" s="105"/>
      <c r="S794" s="105"/>
      <c r="T794" s="105"/>
      <c r="U794" s="105"/>
      <c r="V794" s="105"/>
      <c r="W794" s="105"/>
      <c r="X794" s="105"/>
      <c r="Y794" s="105"/>
      <c r="Z794" s="105"/>
      <c r="AA794" s="105"/>
      <c r="AB794" s="105"/>
      <c r="AC794" s="105"/>
      <c r="AD794" s="105"/>
      <c r="AE794" s="105"/>
      <c r="AF794" s="105"/>
      <c r="AG794" s="105"/>
      <c r="AH794" s="105"/>
      <c r="AI794" s="105"/>
      <c r="AJ794" s="105"/>
      <c r="AK794" s="105"/>
      <c r="AL794" s="105"/>
      <c r="AM794" s="105"/>
      <c r="AN794" s="105"/>
    </row>
    <row r="795" ht="15.75" customHeight="1">
      <c r="A795" s="105"/>
      <c r="B795" s="105"/>
      <c r="C795" s="105"/>
      <c r="D795" s="105"/>
      <c r="E795" s="105"/>
      <c r="F795" s="105"/>
      <c r="G795" s="105"/>
      <c r="H795" s="105"/>
      <c r="I795" s="105"/>
      <c r="J795" s="105"/>
      <c r="K795" s="105"/>
      <c r="L795" s="105"/>
      <c r="M795" s="105"/>
      <c r="N795" s="105"/>
      <c r="O795" s="105"/>
      <c r="P795" s="105"/>
      <c r="Q795" s="105"/>
      <c r="R795" s="105"/>
      <c r="S795" s="105"/>
      <c r="T795" s="105"/>
      <c r="U795" s="105"/>
      <c r="V795" s="105"/>
      <c r="W795" s="105"/>
      <c r="X795" s="105"/>
      <c r="Y795" s="105"/>
      <c r="Z795" s="105"/>
      <c r="AA795" s="105"/>
      <c r="AB795" s="105"/>
      <c r="AC795" s="105"/>
      <c r="AD795" s="105"/>
      <c r="AE795" s="105"/>
      <c r="AF795" s="105"/>
      <c r="AG795" s="105"/>
      <c r="AH795" s="105"/>
      <c r="AI795" s="105"/>
      <c r="AJ795" s="105"/>
      <c r="AK795" s="105"/>
      <c r="AL795" s="105"/>
      <c r="AM795" s="105"/>
      <c r="AN795" s="105"/>
    </row>
    <row r="796" ht="15.75" customHeight="1">
      <c r="A796" s="105"/>
      <c r="B796" s="105"/>
      <c r="C796" s="105"/>
      <c r="D796" s="105"/>
      <c r="E796" s="105"/>
      <c r="F796" s="105"/>
      <c r="G796" s="105"/>
      <c r="H796" s="105"/>
      <c r="I796" s="105"/>
      <c r="J796" s="105"/>
      <c r="K796" s="105"/>
      <c r="L796" s="105"/>
      <c r="M796" s="105"/>
      <c r="N796" s="105"/>
      <c r="O796" s="105"/>
      <c r="P796" s="105"/>
      <c r="Q796" s="105"/>
      <c r="R796" s="105"/>
      <c r="S796" s="105"/>
      <c r="T796" s="105"/>
      <c r="U796" s="105"/>
      <c r="V796" s="105"/>
      <c r="W796" s="105"/>
      <c r="X796" s="105"/>
      <c r="Y796" s="105"/>
      <c r="Z796" s="105"/>
      <c r="AA796" s="105"/>
      <c r="AB796" s="105"/>
      <c r="AC796" s="105"/>
      <c r="AD796" s="105"/>
      <c r="AE796" s="105"/>
      <c r="AF796" s="105"/>
      <c r="AG796" s="105"/>
      <c r="AH796" s="105"/>
      <c r="AI796" s="105"/>
      <c r="AJ796" s="105"/>
      <c r="AK796" s="105"/>
      <c r="AL796" s="105"/>
      <c r="AM796" s="105"/>
      <c r="AN796" s="105"/>
    </row>
    <row r="797" ht="15.75" customHeight="1">
      <c r="A797" s="105"/>
      <c r="B797" s="105"/>
      <c r="C797" s="105"/>
      <c r="D797" s="105"/>
      <c r="E797" s="105"/>
      <c r="F797" s="105"/>
      <c r="G797" s="105"/>
      <c r="H797" s="105"/>
      <c r="I797" s="105"/>
      <c r="J797" s="105"/>
      <c r="K797" s="105"/>
      <c r="L797" s="105"/>
      <c r="M797" s="105"/>
      <c r="N797" s="105"/>
      <c r="O797" s="105"/>
      <c r="P797" s="105"/>
      <c r="Q797" s="105"/>
      <c r="R797" s="105"/>
      <c r="S797" s="105"/>
      <c r="T797" s="105"/>
      <c r="U797" s="105"/>
      <c r="V797" s="105"/>
      <c r="W797" s="105"/>
      <c r="X797" s="105"/>
      <c r="Y797" s="105"/>
      <c r="Z797" s="105"/>
      <c r="AA797" s="105"/>
      <c r="AB797" s="105"/>
      <c r="AC797" s="105"/>
      <c r="AD797" s="105"/>
      <c r="AE797" s="105"/>
      <c r="AF797" s="105"/>
      <c r="AG797" s="105"/>
      <c r="AH797" s="105"/>
      <c r="AI797" s="105"/>
      <c r="AJ797" s="105"/>
      <c r="AK797" s="105"/>
      <c r="AL797" s="105"/>
      <c r="AM797" s="105"/>
      <c r="AN797" s="105"/>
    </row>
    <row r="798" ht="15.75" customHeight="1">
      <c r="A798" s="105"/>
      <c r="B798" s="105"/>
      <c r="C798" s="105"/>
      <c r="D798" s="105"/>
      <c r="E798" s="105"/>
      <c r="F798" s="105"/>
      <c r="G798" s="105"/>
      <c r="H798" s="105"/>
      <c r="I798" s="105"/>
      <c r="J798" s="105"/>
      <c r="K798" s="105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  <c r="V798" s="105"/>
      <c r="W798" s="105"/>
      <c r="X798" s="105"/>
      <c r="Y798" s="105"/>
      <c r="Z798" s="105"/>
      <c r="AA798" s="105"/>
      <c r="AB798" s="105"/>
      <c r="AC798" s="105"/>
      <c r="AD798" s="105"/>
      <c r="AE798" s="105"/>
      <c r="AF798" s="105"/>
      <c r="AG798" s="105"/>
      <c r="AH798" s="105"/>
      <c r="AI798" s="105"/>
      <c r="AJ798" s="105"/>
      <c r="AK798" s="105"/>
      <c r="AL798" s="105"/>
      <c r="AM798" s="105"/>
      <c r="AN798" s="105"/>
    </row>
    <row r="799" ht="15.75" customHeight="1">
      <c r="A799" s="105"/>
      <c r="B799" s="105"/>
      <c r="C799" s="105"/>
      <c r="D799" s="105"/>
      <c r="E799" s="105"/>
      <c r="F799" s="105"/>
      <c r="G799" s="105"/>
      <c r="H799" s="105"/>
      <c r="I799" s="105"/>
      <c r="J799" s="105"/>
      <c r="K799" s="105"/>
      <c r="L799" s="105"/>
      <c r="M799" s="105"/>
      <c r="N799" s="105"/>
      <c r="O799" s="105"/>
      <c r="P799" s="105"/>
      <c r="Q799" s="105"/>
      <c r="R799" s="105"/>
      <c r="S799" s="105"/>
      <c r="T799" s="105"/>
      <c r="U799" s="105"/>
      <c r="V799" s="105"/>
      <c r="W799" s="105"/>
      <c r="X799" s="105"/>
      <c r="Y799" s="105"/>
      <c r="Z799" s="105"/>
      <c r="AA799" s="105"/>
      <c r="AB799" s="105"/>
      <c r="AC799" s="105"/>
      <c r="AD799" s="105"/>
      <c r="AE799" s="105"/>
      <c r="AF799" s="105"/>
      <c r="AG799" s="105"/>
      <c r="AH799" s="105"/>
      <c r="AI799" s="105"/>
      <c r="AJ799" s="105"/>
      <c r="AK799" s="105"/>
      <c r="AL799" s="105"/>
      <c r="AM799" s="105"/>
      <c r="AN799" s="105"/>
    </row>
    <row r="800" ht="15.75" customHeight="1">
      <c r="A800" s="105"/>
      <c r="B800" s="105"/>
      <c r="C800" s="105"/>
      <c r="D800" s="105"/>
      <c r="E800" s="105"/>
      <c r="F800" s="105"/>
      <c r="G800" s="105"/>
      <c r="H800" s="105"/>
      <c r="I800" s="105"/>
      <c r="J800" s="105"/>
      <c r="K800" s="105"/>
      <c r="L800" s="105"/>
      <c r="M800" s="105"/>
      <c r="N800" s="105"/>
      <c r="O800" s="105"/>
      <c r="P800" s="105"/>
      <c r="Q800" s="105"/>
      <c r="R800" s="105"/>
      <c r="S800" s="105"/>
      <c r="T800" s="105"/>
      <c r="U800" s="105"/>
      <c r="V800" s="105"/>
      <c r="W800" s="105"/>
      <c r="X800" s="105"/>
      <c r="Y800" s="105"/>
      <c r="Z800" s="105"/>
      <c r="AA800" s="105"/>
      <c r="AB800" s="105"/>
      <c r="AC800" s="105"/>
      <c r="AD800" s="105"/>
      <c r="AE800" s="105"/>
      <c r="AF800" s="105"/>
      <c r="AG800" s="105"/>
      <c r="AH800" s="105"/>
      <c r="AI800" s="105"/>
      <c r="AJ800" s="105"/>
      <c r="AK800" s="105"/>
      <c r="AL800" s="105"/>
      <c r="AM800" s="105"/>
      <c r="AN800" s="105"/>
    </row>
    <row r="801" ht="15.75" customHeight="1">
      <c r="A801" s="105"/>
      <c r="B801" s="105"/>
      <c r="C801" s="105"/>
      <c r="D801" s="105"/>
      <c r="E801" s="105"/>
      <c r="F801" s="105"/>
      <c r="G801" s="105"/>
      <c r="H801" s="105"/>
      <c r="I801" s="105"/>
      <c r="J801" s="105"/>
      <c r="K801" s="105"/>
      <c r="L801" s="105"/>
      <c r="M801" s="105"/>
      <c r="N801" s="105"/>
      <c r="O801" s="105"/>
      <c r="P801" s="105"/>
      <c r="Q801" s="105"/>
      <c r="R801" s="105"/>
      <c r="S801" s="105"/>
      <c r="T801" s="105"/>
      <c r="U801" s="105"/>
      <c r="V801" s="105"/>
      <c r="W801" s="105"/>
      <c r="X801" s="105"/>
      <c r="Y801" s="105"/>
      <c r="Z801" s="105"/>
      <c r="AA801" s="105"/>
      <c r="AB801" s="105"/>
      <c r="AC801" s="105"/>
      <c r="AD801" s="105"/>
      <c r="AE801" s="105"/>
      <c r="AF801" s="105"/>
      <c r="AG801" s="105"/>
      <c r="AH801" s="105"/>
      <c r="AI801" s="105"/>
      <c r="AJ801" s="105"/>
      <c r="AK801" s="105"/>
      <c r="AL801" s="105"/>
      <c r="AM801" s="105"/>
      <c r="AN801" s="105"/>
    </row>
    <row r="802" ht="15.75" customHeight="1">
      <c r="A802" s="105"/>
      <c r="B802" s="105"/>
      <c r="C802" s="105"/>
      <c r="D802" s="105"/>
      <c r="E802" s="105"/>
      <c r="F802" s="105"/>
      <c r="G802" s="105"/>
      <c r="H802" s="105"/>
      <c r="I802" s="105"/>
      <c r="J802" s="105"/>
      <c r="K802" s="105"/>
      <c r="L802" s="105"/>
      <c r="M802" s="105"/>
      <c r="N802" s="105"/>
      <c r="O802" s="105"/>
      <c r="P802" s="105"/>
      <c r="Q802" s="105"/>
      <c r="R802" s="105"/>
      <c r="S802" s="105"/>
      <c r="T802" s="105"/>
      <c r="U802" s="105"/>
      <c r="V802" s="105"/>
      <c r="W802" s="105"/>
      <c r="X802" s="105"/>
      <c r="Y802" s="105"/>
      <c r="Z802" s="105"/>
      <c r="AA802" s="105"/>
      <c r="AB802" s="105"/>
      <c r="AC802" s="105"/>
      <c r="AD802" s="105"/>
      <c r="AE802" s="105"/>
      <c r="AF802" s="105"/>
      <c r="AG802" s="105"/>
      <c r="AH802" s="105"/>
      <c r="AI802" s="105"/>
      <c r="AJ802" s="105"/>
      <c r="AK802" s="105"/>
      <c r="AL802" s="105"/>
      <c r="AM802" s="105"/>
      <c r="AN802" s="105"/>
    </row>
    <row r="803" ht="15.75" customHeight="1">
      <c r="A803" s="105"/>
      <c r="B803" s="105"/>
      <c r="C803" s="105"/>
      <c r="D803" s="105"/>
      <c r="E803" s="105"/>
      <c r="F803" s="105"/>
      <c r="G803" s="105"/>
      <c r="H803" s="105"/>
      <c r="I803" s="105"/>
      <c r="J803" s="105"/>
      <c r="K803" s="105"/>
      <c r="L803" s="105"/>
      <c r="M803" s="105"/>
      <c r="N803" s="105"/>
      <c r="O803" s="105"/>
      <c r="P803" s="105"/>
      <c r="Q803" s="105"/>
      <c r="R803" s="105"/>
      <c r="S803" s="105"/>
      <c r="T803" s="105"/>
      <c r="U803" s="105"/>
      <c r="V803" s="105"/>
      <c r="W803" s="105"/>
      <c r="X803" s="105"/>
      <c r="Y803" s="105"/>
      <c r="Z803" s="105"/>
      <c r="AA803" s="105"/>
      <c r="AB803" s="105"/>
      <c r="AC803" s="105"/>
      <c r="AD803" s="105"/>
      <c r="AE803" s="105"/>
      <c r="AF803" s="105"/>
      <c r="AG803" s="105"/>
      <c r="AH803" s="105"/>
      <c r="AI803" s="105"/>
      <c r="AJ803" s="105"/>
      <c r="AK803" s="105"/>
      <c r="AL803" s="105"/>
      <c r="AM803" s="105"/>
      <c r="AN803" s="105"/>
    </row>
    <row r="804" ht="15.75" customHeight="1">
      <c r="A804" s="105"/>
      <c r="B804" s="105"/>
      <c r="C804" s="105"/>
      <c r="D804" s="105"/>
      <c r="E804" s="105"/>
      <c r="F804" s="105"/>
      <c r="G804" s="105"/>
      <c r="H804" s="105"/>
      <c r="I804" s="105"/>
      <c r="J804" s="105"/>
      <c r="K804" s="105"/>
      <c r="L804" s="105"/>
      <c r="M804" s="105"/>
      <c r="N804" s="105"/>
      <c r="O804" s="105"/>
      <c r="P804" s="105"/>
      <c r="Q804" s="105"/>
      <c r="R804" s="105"/>
      <c r="S804" s="105"/>
      <c r="T804" s="105"/>
      <c r="U804" s="105"/>
      <c r="V804" s="105"/>
      <c r="W804" s="105"/>
      <c r="X804" s="105"/>
      <c r="Y804" s="105"/>
      <c r="Z804" s="105"/>
      <c r="AA804" s="105"/>
      <c r="AB804" s="105"/>
      <c r="AC804" s="105"/>
      <c r="AD804" s="105"/>
      <c r="AE804" s="105"/>
      <c r="AF804" s="105"/>
      <c r="AG804" s="105"/>
      <c r="AH804" s="105"/>
      <c r="AI804" s="105"/>
      <c r="AJ804" s="105"/>
      <c r="AK804" s="105"/>
      <c r="AL804" s="105"/>
      <c r="AM804" s="105"/>
      <c r="AN804" s="105"/>
    </row>
    <row r="805" ht="15.75" customHeight="1">
      <c r="A805" s="105"/>
      <c r="B805" s="105"/>
      <c r="C805" s="105"/>
      <c r="D805" s="105"/>
      <c r="E805" s="105"/>
      <c r="F805" s="105"/>
      <c r="G805" s="105"/>
      <c r="H805" s="105"/>
      <c r="I805" s="105"/>
      <c r="J805" s="105"/>
      <c r="K805" s="105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  <c r="V805" s="105"/>
      <c r="W805" s="105"/>
      <c r="X805" s="105"/>
      <c r="Y805" s="105"/>
      <c r="Z805" s="105"/>
      <c r="AA805" s="105"/>
      <c r="AB805" s="105"/>
      <c r="AC805" s="105"/>
      <c r="AD805" s="105"/>
      <c r="AE805" s="105"/>
      <c r="AF805" s="105"/>
      <c r="AG805" s="105"/>
      <c r="AH805" s="105"/>
      <c r="AI805" s="105"/>
      <c r="AJ805" s="105"/>
      <c r="AK805" s="105"/>
      <c r="AL805" s="105"/>
      <c r="AM805" s="105"/>
      <c r="AN805" s="105"/>
    </row>
    <row r="806" ht="15.75" customHeight="1">
      <c r="A806" s="105"/>
      <c r="B806" s="105"/>
      <c r="C806" s="105"/>
      <c r="D806" s="105"/>
      <c r="E806" s="105"/>
      <c r="F806" s="105"/>
      <c r="G806" s="105"/>
      <c r="H806" s="105"/>
      <c r="I806" s="105"/>
      <c r="J806" s="105"/>
      <c r="K806" s="105"/>
      <c r="L806" s="105"/>
      <c r="M806" s="105"/>
      <c r="N806" s="105"/>
      <c r="O806" s="105"/>
      <c r="P806" s="105"/>
      <c r="Q806" s="105"/>
      <c r="R806" s="105"/>
      <c r="S806" s="105"/>
      <c r="T806" s="105"/>
      <c r="U806" s="105"/>
      <c r="V806" s="105"/>
      <c r="W806" s="105"/>
      <c r="X806" s="105"/>
      <c r="Y806" s="105"/>
      <c r="Z806" s="105"/>
      <c r="AA806" s="105"/>
      <c r="AB806" s="105"/>
      <c r="AC806" s="105"/>
      <c r="AD806" s="105"/>
      <c r="AE806" s="105"/>
      <c r="AF806" s="105"/>
      <c r="AG806" s="105"/>
      <c r="AH806" s="105"/>
      <c r="AI806" s="105"/>
      <c r="AJ806" s="105"/>
      <c r="AK806" s="105"/>
      <c r="AL806" s="105"/>
      <c r="AM806" s="105"/>
      <c r="AN806" s="105"/>
    </row>
    <row r="807" ht="15.75" customHeight="1">
      <c r="A807" s="105"/>
      <c r="B807" s="105"/>
      <c r="C807" s="105"/>
      <c r="D807" s="105"/>
      <c r="E807" s="105"/>
      <c r="F807" s="105"/>
      <c r="G807" s="105"/>
      <c r="H807" s="105"/>
      <c r="I807" s="105"/>
      <c r="J807" s="105"/>
      <c r="K807" s="105"/>
      <c r="L807" s="105"/>
      <c r="M807" s="105"/>
      <c r="N807" s="105"/>
      <c r="O807" s="105"/>
      <c r="P807" s="105"/>
      <c r="Q807" s="105"/>
      <c r="R807" s="105"/>
      <c r="S807" s="105"/>
      <c r="T807" s="105"/>
      <c r="U807" s="105"/>
      <c r="V807" s="105"/>
      <c r="W807" s="105"/>
      <c r="X807" s="105"/>
      <c r="Y807" s="105"/>
      <c r="Z807" s="105"/>
      <c r="AA807" s="105"/>
      <c r="AB807" s="105"/>
      <c r="AC807" s="105"/>
      <c r="AD807" s="105"/>
      <c r="AE807" s="105"/>
      <c r="AF807" s="105"/>
      <c r="AG807" s="105"/>
      <c r="AH807" s="105"/>
      <c r="AI807" s="105"/>
      <c r="AJ807" s="105"/>
      <c r="AK807" s="105"/>
      <c r="AL807" s="105"/>
      <c r="AM807" s="105"/>
      <c r="AN807" s="105"/>
    </row>
    <row r="808" ht="15.75" customHeight="1">
      <c r="A808" s="105"/>
      <c r="B808" s="105"/>
      <c r="C808" s="105"/>
      <c r="D808" s="105"/>
      <c r="E808" s="105"/>
      <c r="F808" s="105"/>
      <c r="G808" s="105"/>
      <c r="H808" s="105"/>
      <c r="I808" s="105"/>
      <c r="J808" s="105"/>
      <c r="K808" s="105"/>
      <c r="L808" s="105"/>
      <c r="M808" s="105"/>
      <c r="N808" s="105"/>
      <c r="O808" s="105"/>
      <c r="P808" s="105"/>
      <c r="Q808" s="105"/>
      <c r="R808" s="105"/>
      <c r="S808" s="105"/>
      <c r="T808" s="105"/>
      <c r="U808" s="105"/>
      <c r="V808" s="105"/>
      <c r="W808" s="105"/>
      <c r="X808" s="105"/>
      <c r="Y808" s="105"/>
      <c r="Z808" s="105"/>
      <c r="AA808" s="105"/>
      <c r="AB808" s="105"/>
      <c r="AC808" s="105"/>
      <c r="AD808" s="105"/>
      <c r="AE808" s="105"/>
      <c r="AF808" s="105"/>
      <c r="AG808" s="105"/>
      <c r="AH808" s="105"/>
      <c r="AI808" s="105"/>
      <c r="AJ808" s="105"/>
      <c r="AK808" s="105"/>
      <c r="AL808" s="105"/>
      <c r="AM808" s="105"/>
      <c r="AN808" s="105"/>
    </row>
    <row r="809" ht="15.75" customHeight="1">
      <c r="A809" s="105"/>
      <c r="B809" s="105"/>
      <c r="C809" s="105"/>
      <c r="D809" s="105"/>
      <c r="E809" s="105"/>
      <c r="F809" s="105"/>
      <c r="G809" s="105"/>
      <c r="H809" s="105"/>
      <c r="I809" s="105"/>
      <c r="J809" s="105"/>
      <c r="K809" s="105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  <c r="V809" s="105"/>
      <c r="W809" s="105"/>
      <c r="X809" s="105"/>
      <c r="Y809" s="105"/>
      <c r="Z809" s="105"/>
      <c r="AA809" s="105"/>
      <c r="AB809" s="105"/>
      <c r="AC809" s="105"/>
      <c r="AD809" s="105"/>
      <c r="AE809" s="105"/>
      <c r="AF809" s="105"/>
      <c r="AG809" s="105"/>
      <c r="AH809" s="105"/>
      <c r="AI809" s="105"/>
      <c r="AJ809" s="105"/>
      <c r="AK809" s="105"/>
      <c r="AL809" s="105"/>
      <c r="AM809" s="105"/>
      <c r="AN809" s="105"/>
    </row>
    <row r="810" ht="15.75" customHeight="1">
      <c r="A810" s="105"/>
      <c r="B810" s="105"/>
      <c r="C810" s="105"/>
      <c r="D810" s="105"/>
      <c r="E810" s="105"/>
      <c r="F810" s="105"/>
      <c r="G810" s="105"/>
      <c r="H810" s="105"/>
      <c r="I810" s="105"/>
      <c r="J810" s="105"/>
      <c r="K810" s="105"/>
      <c r="L810" s="105"/>
      <c r="M810" s="105"/>
      <c r="N810" s="105"/>
      <c r="O810" s="105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  <c r="Z810" s="105"/>
      <c r="AA810" s="105"/>
      <c r="AB810" s="105"/>
      <c r="AC810" s="105"/>
      <c r="AD810" s="105"/>
      <c r="AE810" s="105"/>
      <c r="AF810" s="105"/>
      <c r="AG810" s="105"/>
      <c r="AH810" s="105"/>
      <c r="AI810" s="105"/>
      <c r="AJ810" s="105"/>
      <c r="AK810" s="105"/>
      <c r="AL810" s="105"/>
      <c r="AM810" s="105"/>
      <c r="AN810" s="105"/>
    </row>
    <row r="811" ht="15.75" customHeight="1">
      <c r="A811" s="105"/>
      <c r="B811" s="105"/>
      <c r="C811" s="105"/>
      <c r="D811" s="105"/>
      <c r="E811" s="105"/>
      <c r="F811" s="105"/>
      <c r="G811" s="105"/>
      <c r="H811" s="105"/>
      <c r="I811" s="105"/>
      <c r="J811" s="105"/>
      <c r="K811" s="105"/>
      <c r="L811" s="105"/>
      <c r="M811" s="105"/>
      <c r="N811" s="105"/>
      <c r="O811" s="105"/>
      <c r="P811" s="105"/>
      <c r="Q811" s="105"/>
      <c r="R811" s="105"/>
      <c r="S811" s="105"/>
      <c r="T811" s="105"/>
      <c r="U811" s="105"/>
      <c r="V811" s="105"/>
      <c r="W811" s="105"/>
      <c r="X811" s="105"/>
      <c r="Y811" s="105"/>
      <c r="Z811" s="105"/>
      <c r="AA811" s="105"/>
      <c r="AB811" s="105"/>
      <c r="AC811" s="105"/>
      <c r="AD811" s="105"/>
      <c r="AE811" s="105"/>
      <c r="AF811" s="105"/>
      <c r="AG811" s="105"/>
      <c r="AH811" s="105"/>
      <c r="AI811" s="105"/>
      <c r="AJ811" s="105"/>
      <c r="AK811" s="105"/>
      <c r="AL811" s="105"/>
      <c r="AM811" s="105"/>
      <c r="AN811" s="105"/>
    </row>
    <row r="812" ht="15.75" customHeight="1">
      <c r="A812" s="105"/>
      <c r="B812" s="105"/>
      <c r="C812" s="105"/>
      <c r="D812" s="105"/>
      <c r="E812" s="105"/>
      <c r="F812" s="105"/>
      <c r="G812" s="105"/>
      <c r="H812" s="105"/>
      <c r="I812" s="105"/>
      <c r="J812" s="105"/>
      <c r="K812" s="105"/>
      <c r="L812" s="105"/>
      <c r="M812" s="105"/>
      <c r="N812" s="105"/>
      <c r="O812" s="105"/>
      <c r="P812" s="105"/>
      <c r="Q812" s="105"/>
      <c r="R812" s="105"/>
      <c r="S812" s="105"/>
      <c r="T812" s="105"/>
      <c r="U812" s="105"/>
      <c r="V812" s="105"/>
      <c r="W812" s="105"/>
      <c r="X812" s="105"/>
      <c r="Y812" s="105"/>
      <c r="Z812" s="105"/>
      <c r="AA812" s="105"/>
      <c r="AB812" s="105"/>
      <c r="AC812" s="105"/>
      <c r="AD812" s="105"/>
      <c r="AE812" s="105"/>
      <c r="AF812" s="105"/>
      <c r="AG812" s="105"/>
      <c r="AH812" s="105"/>
      <c r="AI812" s="105"/>
      <c r="AJ812" s="105"/>
      <c r="AK812" s="105"/>
      <c r="AL812" s="105"/>
      <c r="AM812" s="105"/>
      <c r="AN812" s="105"/>
    </row>
    <row r="813" ht="15.75" customHeight="1">
      <c r="A813" s="105"/>
      <c r="B813" s="105"/>
      <c r="C813" s="105"/>
      <c r="D813" s="105"/>
      <c r="E813" s="105"/>
      <c r="F813" s="105"/>
      <c r="G813" s="105"/>
      <c r="H813" s="105"/>
      <c r="I813" s="105"/>
      <c r="J813" s="105"/>
      <c r="K813" s="105"/>
      <c r="L813" s="105"/>
      <c r="M813" s="105"/>
      <c r="N813" s="105"/>
      <c r="O813" s="105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  <c r="Z813" s="105"/>
      <c r="AA813" s="105"/>
      <c r="AB813" s="105"/>
      <c r="AC813" s="105"/>
      <c r="AD813" s="105"/>
      <c r="AE813" s="105"/>
      <c r="AF813" s="105"/>
      <c r="AG813" s="105"/>
      <c r="AH813" s="105"/>
      <c r="AI813" s="105"/>
      <c r="AJ813" s="105"/>
      <c r="AK813" s="105"/>
      <c r="AL813" s="105"/>
      <c r="AM813" s="105"/>
      <c r="AN813" s="105"/>
    </row>
    <row r="814" ht="15.75" customHeight="1">
      <c r="A814" s="105"/>
      <c r="B814" s="105"/>
      <c r="C814" s="105"/>
      <c r="D814" s="105"/>
      <c r="E814" s="105"/>
      <c r="F814" s="105"/>
      <c r="G814" s="105"/>
      <c r="H814" s="105"/>
      <c r="I814" s="105"/>
      <c r="J814" s="105"/>
      <c r="K814" s="105"/>
      <c r="L814" s="105"/>
      <c r="M814" s="105"/>
      <c r="N814" s="105"/>
      <c r="O814" s="105"/>
      <c r="P814" s="105"/>
      <c r="Q814" s="105"/>
      <c r="R814" s="105"/>
      <c r="S814" s="105"/>
      <c r="T814" s="105"/>
      <c r="U814" s="105"/>
      <c r="V814" s="105"/>
      <c r="W814" s="105"/>
      <c r="X814" s="105"/>
      <c r="Y814" s="105"/>
      <c r="Z814" s="105"/>
      <c r="AA814" s="105"/>
      <c r="AB814" s="105"/>
      <c r="AC814" s="105"/>
      <c r="AD814" s="105"/>
      <c r="AE814" s="105"/>
      <c r="AF814" s="105"/>
      <c r="AG814" s="105"/>
      <c r="AH814" s="105"/>
      <c r="AI814" s="105"/>
      <c r="AJ814" s="105"/>
      <c r="AK814" s="105"/>
      <c r="AL814" s="105"/>
      <c r="AM814" s="105"/>
      <c r="AN814" s="105"/>
    </row>
    <row r="815" ht="15.75" customHeight="1">
      <c r="A815" s="105"/>
      <c r="B815" s="105"/>
      <c r="C815" s="105"/>
      <c r="D815" s="105"/>
      <c r="E815" s="105"/>
      <c r="F815" s="105"/>
      <c r="G815" s="105"/>
      <c r="H815" s="105"/>
      <c r="I815" s="105"/>
      <c r="J815" s="105"/>
      <c r="K815" s="105"/>
      <c r="L815" s="105"/>
      <c r="M815" s="105"/>
      <c r="N815" s="105"/>
      <c r="O815" s="105"/>
      <c r="P815" s="105"/>
      <c r="Q815" s="105"/>
      <c r="R815" s="105"/>
      <c r="S815" s="105"/>
      <c r="T815" s="105"/>
      <c r="U815" s="105"/>
      <c r="V815" s="105"/>
      <c r="W815" s="105"/>
      <c r="X815" s="105"/>
      <c r="Y815" s="105"/>
      <c r="Z815" s="105"/>
      <c r="AA815" s="105"/>
      <c r="AB815" s="105"/>
      <c r="AC815" s="105"/>
      <c r="AD815" s="105"/>
      <c r="AE815" s="105"/>
      <c r="AF815" s="105"/>
      <c r="AG815" s="105"/>
      <c r="AH815" s="105"/>
      <c r="AI815" s="105"/>
      <c r="AJ815" s="105"/>
      <c r="AK815" s="105"/>
      <c r="AL815" s="105"/>
      <c r="AM815" s="105"/>
      <c r="AN815" s="105"/>
    </row>
    <row r="816" ht="15.75" customHeight="1">
      <c r="A816" s="105"/>
      <c r="B816" s="105"/>
      <c r="C816" s="105"/>
      <c r="D816" s="105"/>
      <c r="E816" s="105"/>
      <c r="F816" s="105"/>
      <c r="G816" s="105"/>
      <c r="H816" s="105"/>
      <c r="I816" s="105"/>
      <c r="J816" s="105"/>
      <c r="K816" s="105"/>
      <c r="L816" s="105"/>
      <c r="M816" s="105"/>
      <c r="N816" s="105"/>
      <c r="O816" s="105"/>
      <c r="P816" s="105"/>
      <c r="Q816" s="105"/>
      <c r="R816" s="105"/>
      <c r="S816" s="105"/>
      <c r="T816" s="105"/>
      <c r="U816" s="105"/>
      <c r="V816" s="105"/>
      <c r="W816" s="105"/>
      <c r="X816" s="105"/>
      <c r="Y816" s="105"/>
      <c r="Z816" s="105"/>
      <c r="AA816" s="105"/>
      <c r="AB816" s="105"/>
      <c r="AC816" s="105"/>
      <c r="AD816" s="105"/>
      <c r="AE816" s="105"/>
      <c r="AF816" s="105"/>
      <c r="AG816" s="105"/>
      <c r="AH816" s="105"/>
      <c r="AI816" s="105"/>
      <c r="AJ816" s="105"/>
      <c r="AK816" s="105"/>
      <c r="AL816" s="105"/>
      <c r="AM816" s="105"/>
      <c r="AN816" s="105"/>
    </row>
    <row r="817" ht="15.75" customHeight="1">
      <c r="A817" s="105"/>
      <c r="B817" s="105"/>
      <c r="C817" s="105"/>
      <c r="D817" s="105"/>
      <c r="E817" s="105"/>
      <c r="F817" s="105"/>
      <c r="G817" s="105"/>
      <c r="H817" s="105"/>
      <c r="I817" s="105"/>
      <c r="J817" s="105"/>
      <c r="K817" s="105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  <c r="Z817" s="105"/>
      <c r="AA817" s="105"/>
      <c r="AB817" s="105"/>
      <c r="AC817" s="105"/>
      <c r="AD817" s="105"/>
      <c r="AE817" s="105"/>
      <c r="AF817" s="105"/>
      <c r="AG817" s="105"/>
      <c r="AH817" s="105"/>
      <c r="AI817" s="105"/>
      <c r="AJ817" s="105"/>
      <c r="AK817" s="105"/>
      <c r="AL817" s="105"/>
      <c r="AM817" s="105"/>
      <c r="AN817" s="105"/>
    </row>
    <row r="818" ht="15.75" customHeight="1">
      <c r="A818" s="105"/>
      <c r="B818" s="105"/>
      <c r="C818" s="105"/>
      <c r="D818" s="105"/>
      <c r="E818" s="105"/>
      <c r="F818" s="105"/>
      <c r="G818" s="105"/>
      <c r="H818" s="105"/>
      <c r="I818" s="105"/>
      <c r="J818" s="105"/>
      <c r="K818" s="105"/>
      <c r="L818" s="105"/>
      <c r="M818" s="105"/>
      <c r="N818" s="105"/>
      <c r="O818" s="105"/>
      <c r="P818" s="105"/>
      <c r="Q818" s="105"/>
      <c r="R818" s="105"/>
      <c r="S818" s="105"/>
      <c r="T818" s="105"/>
      <c r="U818" s="105"/>
      <c r="V818" s="105"/>
      <c r="W818" s="105"/>
      <c r="X818" s="105"/>
      <c r="Y818" s="105"/>
      <c r="Z818" s="105"/>
      <c r="AA818" s="105"/>
      <c r="AB818" s="105"/>
      <c r="AC818" s="105"/>
      <c r="AD818" s="105"/>
      <c r="AE818" s="105"/>
      <c r="AF818" s="105"/>
      <c r="AG818" s="105"/>
      <c r="AH818" s="105"/>
      <c r="AI818" s="105"/>
      <c r="AJ818" s="105"/>
      <c r="AK818" s="105"/>
      <c r="AL818" s="105"/>
      <c r="AM818" s="105"/>
      <c r="AN818" s="105"/>
    </row>
    <row r="819" ht="15.75" customHeight="1">
      <c r="A819" s="105"/>
      <c r="B819" s="105"/>
      <c r="C819" s="105"/>
      <c r="D819" s="105"/>
      <c r="E819" s="105"/>
      <c r="F819" s="105"/>
      <c r="G819" s="105"/>
      <c r="H819" s="105"/>
      <c r="I819" s="105"/>
      <c r="J819" s="105"/>
      <c r="K819" s="105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  <c r="V819" s="105"/>
      <c r="W819" s="105"/>
      <c r="X819" s="105"/>
      <c r="Y819" s="105"/>
      <c r="Z819" s="105"/>
      <c r="AA819" s="105"/>
      <c r="AB819" s="105"/>
      <c r="AC819" s="105"/>
      <c r="AD819" s="105"/>
      <c r="AE819" s="105"/>
      <c r="AF819" s="105"/>
      <c r="AG819" s="105"/>
      <c r="AH819" s="105"/>
      <c r="AI819" s="105"/>
      <c r="AJ819" s="105"/>
      <c r="AK819" s="105"/>
      <c r="AL819" s="105"/>
      <c r="AM819" s="105"/>
      <c r="AN819" s="105"/>
    </row>
    <row r="820" ht="15.75" customHeight="1">
      <c r="A820" s="105"/>
      <c r="B820" s="105"/>
      <c r="C820" s="105"/>
      <c r="D820" s="105"/>
      <c r="E820" s="105"/>
      <c r="F820" s="105"/>
      <c r="G820" s="105"/>
      <c r="H820" s="105"/>
      <c r="I820" s="105"/>
      <c r="J820" s="105"/>
      <c r="K820" s="105"/>
      <c r="L820" s="105"/>
      <c r="M820" s="105"/>
      <c r="N820" s="105"/>
      <c r="O820" s="105"/>
      <c r="P820" s="105"/>
      <c r="Q820" s="105"/>
      <c r="R820" s="105"/>
      <c r="S820" s="105"/>
      <c r="T820" s="105"/>
      <c r="U820" s="105"/>
      <c r="V820" s="105"/>
      <c r="W820" s="105"/>
      <c r="X820" s="105"/>
      <c r="Y820" s="105"/>
      <c r="Z820" s="105"/>
      <c r="AA820" s="105"/>
      <c r="AB820" s="105"/>
      <c r="AC820" s="105"/>
      <c r="AD820" s="105"/>
      <c r="AE820" s="105"/>
      <c r="AF820" s="105"/>
      <c r="AG820" s="105"/>
      <c r="AH820" s="105"/>
      <c r="AI820" s="105"/>
      <c r="AJ820" s="105"/>
      <c r="AK820" s="105"/>
      <c r="AL820" s="105"/>
      <c r="AM820" s="105"/>
      <c r="AN820" s="105"/>
    </row>
    <row r="821" ht="15.75" customHeight="1">
      <c r="A821" s="105"/>
      <c r="B821" s="105"/>
      <c r="C821" s="105"/>
      <c r="D821" s="105"/>
      <c r="E821" s="105"/>
      <c r="F821" s="105"/>
      <c r="G821" s="105"/>
      <c r="H821" s="105"/>
      <c r="I821" s="105"/>
      <c r="J821" s="105"/>
      <c r="K821" s="105"/>
      <c r="L821" s="105"/>
      <c r="M821" s="105"/>
      <c r="N821" s="105"/>
      <c r="O821" s="105"/>
      <c r="P821" s="105"/>
      <c r="Q821" s="105"/>
      <c r="R821" s="105"/>
      <c r="S821" s="105"/>
      <c r="T821" s="105"/>
      <c r="U821" s="105"/>
      <c r="V821" s="105"/>
      <c r="W821" s="105"/>
      <c r="X821" s="105"/>
      <c r="Y821" s="105"/>
      <c r="Z821" s="105"/>
      <c r="AA821" s="105"/>
      <c r="AB821" s="105"/>
      <c r="AC821" s="105"/>
      <c r="AD821" s="105"/>
      <c r="AE821" s="105"/>
      <c r="AF821" s="105"/>
      <c r="AG821" s="105"/>
      <c r="AH821" s="105"/>
      <c r="AI821" s="105"/>
      <c r="AJ821" s="105"/>
      <c r="AK821" s="105"/>
      <c r="AL821" s="105"/>
      <c r="AM821" s="105"/>
      <c r="AN821" s="105"/>
    </row>
    <row r="822" ht="15.75" customHeight="1">
      <c r="A822" s="105"/>
      <c r="B822" s="105"/>
      <c r="C822" s="105"/>
      <c r="D822" s="105"/>
      <c r="E822" s="105"/>
      <c r="F822" s="105"/>
      <c r="G822" s="105"/>
      <c r="H822" s="105"/>
      <c r="I822" s="105"/>
      <c r="J822" s="105"/>
      <c r="K822" s="105"/>
      <c r="L822" s="105"/>
      <c r="M822" s="105"/>
      <c r="N822" s="105"/>
      <c r="O822" s="105"/>
      <c r="P822" s="105"/>
      <c r="Q822" s="105"/>
      <c r="R822" s="105"/>
      <c r="S822" s="105"/>
      <c r="T822" s="105"/>
      <c r="U822" s="105"/>
      <c r="V822" s="105"/>
      <c r="W822" s="105"/>
      <c r="X822" s="105"/>
      <c r="Y822" s="105"/>
      <c r="Z822" s="105"/>
      <c r="AA822" s="105"/>
      <c r="AB822" s="105"/>
      <c r="AC822" s="105"/>
      <c r="AD822" s="105"/>
      <c r="AE822" s="105"/>
      <c r="AF822" s="105"/>
      <c r="AG822" s="105"/>
      <c r="AH822" s="105"/>
      <c r="AI822" s="105"/>
      <c r="AJ822" s="105"/>
      <c r="AK822" s="105"/>
      <c r="AL822" s="105"/>
      <c r="AM822" s="105"/>
      <c r="AN822" s="105"/>
    </row>
    <row r="823" ht="15.75" customHeight="1">
      <c r="A823" s="105"/>
      <c r="B823" s="105"/>
      <c r="C823" s="105"/>
      <c r="D823" s="105"/>
      <c r="E823" s="105"/>
      <c r="F823" s="105"/>
      <c r="G823" s="105"/>
      <c r="H823" s="105"/>
      <c r="I823" s="105"/>
      <c r="J823" s="105"/>
      <c r="K823" s="105"/>
      <c r="L823" s="105"/>
      <c r="M823" s="105"/>
      <c r="N823" s="105"/>
      <c r="O823" s="105"/>
      <c r="P823" s="105"/>
      <c r="Q823" s="105"/>
      <c r="R823" s="105"/>
      <c r="S823" s="105"/>
      <c r="T823" s="105"/>
      <c r="U823" s="105"/>
      <c r="V823" s="105"/>
      <c r="W823" s="105"/>
      <c r="X823" s="105"/>
      <c r="Y823" s="105"/>
      <c r="Z823" s="105"/>
      <c r="AA823" s="105"/>
      <c r="AB823" s="105"/>
      <c r="AC823" s="105"/>
      <c r="AD823" s="105"/>
      <c r="AE823" s="105"/>
      <c r="AF823" s="105"/>
      <c r="AG823" s="105"/>
      <c r="AH823" s="105"/>
      <c r="AI823" s="105"/>
      <c r="AJ823" s="105"/>
      <c r="AK823" s="105"/>
      <c r="AL823" s="105"/>
      <c r="AM823" s="105"/>
      <c r="AN823" s="105"/>
    </row>
    <row r="824" ht="15.75" customHeight="1">
      <c r="A824" s="105"/>
      <c r="B824" s="105"/>
      <c r="C824" s="105"/>
      <c r="D824" s="105"/>
      <c r="E824" s="105"/>
      <c r="F824" s="105"/>
      <c r="G824" s="105"/>
      <c r="H824" s="105"/>
      <c r="I824" s="105"/>
      <c r="J824" s="105"/>
      <c r="K824" s="105"/>
      <c r="L824" s="105"/>
      <c r="M824" s="105"/>
      <c r="N824" s="105"/>
      <c r="O824" s="105"/>
      <c r="P824" s="105"/>
      <c r="Q824" s="105"/>
      <c r="R824" s="105"/>
      <c r="S824" s="105"/>
      <c r="T824" s="105"/>
      <c r="U824" s="105"/>
      <c r="V824" s="105"/>
      <c r="W824" s="105"/>
      <c r="X824" s="105"/>
      <c r="Y824" s="105"/>
      <c r="Z824" s="105"/>
      <c r="AA824" s="105"/>
      <c r="AB824" s="105"/>
      <c r="AC824" s="105"/>
      <c r="AD824" s="105"/>
      <c r="AE824" s="105"/>
      <c r="AF824" s="105"/>
      <c r="AG824" s="105"/>
      <c r="AH824" s="105"/>
      <c r="AI824" s="105"/>
      <c r="AJ824" s="105"/>
      <c r="AK824" s="105"/>
      <c r="AL824" s="105"/>
      <c r="AM824" s="105"/>
      <c r="AN824" s="105"/>
    </row>
    <row r="825" ht="15.75" customHeight="1">
      <c r="A825" s="105"/>
      <c r="B825" s="105"/>
      <c r="C825" s="105"/>
      <c r="D825" s="105"/>
      <c r="E825" s="105"/>
      <c r="F825" s="105"/>
      <c r="G825" s="105"/>
      <c r="H825" s="105"/>
      <c r="I825" s="105"/>
      <c r="J825" s="105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5"/>
      <c r="Z825" s="105"/>
      <c r="AA825" s="105"/>
      <c r="AB825" s="105"/>
      <c r="AC825" s="105"/>
      <c r="AD825" s="105"/>
      <c r="AE825" s="105"/>
      <c r="AF825" s="105"/>
      <c r="AG825" s="105"/>
      <c r="AH825" s="105"/>
      <c r="AI825" s="105"/>
      <c r="AJ825" s="105"/>
      <c r="AK825" s="105"/>
      <c r="AL825" s="105"/>
      <c r="AM825" s="105"/>
      <c r="AN825" s="105"/>
    </row>
    <row r="826" ht="15.75" customHeight="1">
      <c r="A826" s="105"/>
      <c r="B826" s="105"/>
      <c r="C826" s="105"/>
      <c r="D826" s="105"/>
      <c r="E826" s="105"/>
      <c r="F826" s="105"/>
      <c r="G826" s="105"/>
      <c r="H826" s="105"/>
      <c r="I826" s="105"/>
      <c r="J826" s="105"/>
      <c r="K826" s="105"/>
      <c r="L826" s="105"/>
      <c r="M826" s="105"/>
      <c r="N826" s="105"/>
      <c r="O826" s="105"/>
      <c r="P826" s="105"/>
      <c r="Q826" s="105"/>
      <c r="R826" s="105"/>
      <c r="S826" s="105"/>
      <c r="T826" s="105"/>
      <c r="U826" s="105"/>
      <c r="V826" s="105"/>
      <c r="W826" s="105"/>
      <c r="X826" s="105"/>
      <c r="Y826" s="105"/>
      <c r="Z826" s="105"/>
      <c r="AA826" s="105"/>
      <c r="AB826" s="105"/>
      <c r="AC826" s="105"/>
      <c r="AD826" s="105"/>
      <c r="AE826" s="105"/>
      <c r="AF826" s="105"/>
      <c r="AG826" s="105"/>
      <c r="AH826" s="105"/>
      <c r="AI826" s="105"/>
      <c r="AJ826" s="105"/>
      <c r="AK826" s="105"/>
      <c r="AL826" s="105"/>
      <c r="AM826" s="105"/>
      <c r="AN826" s="105"/>
    </row>
    <row r="827" ht="15.75" customHeight="1">
      <c r="A827" s="105"/>
      <c r="B827" s="105"/>
      <c r="C827" s="105"/>
      <c r="D827" s="105"/>
      <c r="E827" s="105"/>
      <c r="F827" s="105"/>
      <c r="G827" s="105"/>
      <c r="H827" s="105"/>
      <c r="I827" s="105"/>
      <c r="J827" s="105"/>
      <c r="K827" s="105"/>
      <c r="L827" s="105"/>
      <c r="M827" s="105"/>
      <c r="N827" s="105"/>
      <c r="O827" s="105"/>
      <c r="P827" s="105"/>
      <c r="Q827" s="105"/>
      <c r="R827" s="105"/>
      <c r="S827" s="105"/>
      <c r="T827" s="105"/>
      <c r="U827" s="105"/>
      <c r="V827" s="105"/>
      <c r="W827" s="105"/>
      <c r="X827" s="105"/>
      <c r="Y827" s="105"/>
      <c r="Z827" s="105"/>
      <c r="AA827" s="105"/>
      <c r="AB827" s="105"/>
      <c r="AC827" s="105"/>
      <c r="AD827" s="105"/>
      <c r="AE827" s="105"/>
      <c r="AF827" s="105"/>
      <c r="AG827" s="105"/>
      <c r="AH827" s="105"/>
      <c r="AI827" s="105"/>
      <c r="AJ827" s="105"/>
      <c r="AK827" s="105"/>
      <c r="AL827" s="105"/>
      <c r="AM827" s="105"/>
      <c r="AN827" s="105"/>
    </row>
    <row r="828" ht="15.75" customHeight="1">
      <c r="A828" s="105"/>
      <c r="B828" s="105"/>
      <c r="C828" s="105"/>
      <c r="D828" s="105"/>
      <c r="E828" s="105"/>
      <c r="F828" s="105"/>
      <c r="G828" s="105"/>
      <c r="H828" s="105"/>
      <c r="I828" s="105"/>
      <c r="J828" s="105"/>
      <c r="K828" s="105"/>
      <c r="L828" s="105"/>
      <c r="M828" s="105"/>
      <c r="N828" s="105"/>
      <c r="O828" s="105"/>
      <c r="P828" s="105"/>
      <c r="Q828" s="105"/>
      <c r="R828" s="105"/>
      <c r="S828" s="105"/>
      <c r="T828" s="105"/>
      <c r="U828" s="105"/>
      <c r="V828" s="105"/>
      <c r="W828" s="105"/>
      <c r="X828" s="105"/>
      <c r="Y828" s="105"/>
      <c r="Z828" s="105"/>
      <c r="AA828" s="105"/>
      <c r="AB828" s="105"/>
      <c r="AC828" s="105"/>
      <c r="AD828" s="105"/>
      <c r="AE828" s="105"/>
      <c r="AF828" s="105"/>
      <c r="AG828" s="105"/>
      <c r="AH828" s="105"/>
      <c r="AI828" s="105"/>
      <c r="AJ828" s="105"/>
      <c r="AK828" s="105"/>
      <c r="AL828" s="105"/>
      <c r="AM828" s="105"/>
      <c r="AN828" s="105"/>
    </row>
    <row r="829" ht="15.75" customHeight="1">
      <c r="A829" s="105"/>
      <c r="B829" s="105"/>
      <c r="C829" s="105"/>
      <c r="D829" s="105"/>
      <c r="E829" s="105"/>
      <c r="F829" s="105"/>
      <c r="G829" s="105"/>
      <c r="H829" s="105"/>
      <c r="I829" s="105"/>
      <c r="J829" s="105"/>
      <c r="K829" s="105"/>
      <c r="L829" s="105"/>
      <c r="M829" s="105"/>
      <c r="N829" s="105"/>
      <c r="O829" s="105"/>
      <c r="P829" s="105"/>
      <c r="Q829" s="105"/>
      <c r="R829" s="105"/>
      <c r="S829" s="105"/>
      <c r="T829" s="105"/>
      <c r="U829" s="105"/>
      <c r="V829" s="105"/>
      <c r="W829" s="105"/>
      <c r="X829" s="105"/>
      <c r="Y829" s="105"/>
      <c r="Z829" s="105"/>
      <c r="AA829" s="105"/>
      <c r="AB829" s="105"/>
      <c r="AC829" s="105"/>
      <c r="AD829" s="105"/>
      <c r="AE829" s="105"/>
      <c r="AF829" s="105"/>
      <c r="AG829" s="105"/>
      <c r="AH829" s="105"/>
      <c r="AI829" s="105"/>
      <c r="AJ829" s="105"/>
      <c r="AK829" s="105"/>
      <c r="AL829" s="105"/>
      <c r="AM829" s="105"/>
      <c r="AN829" s="105"/>
    </row>
    <row r="830" ht="15.75" customHeight="1">
      <c r="A830" s="105"/>
      <c r="B830" s="105"/>
      <c r="C830" s="105"/>
      <c r="D830" s="105"/>
      <c r="E830" s="105"/>
      <c r="F830" s="105"/>
      <c r="G830" s="105"/>
      <c r="H830" s="105"/>
      <c r="I830" s="105"/>
      <c r="J830" s="105"/>
      <c r="K830" s="105"/>
      <c r="L830" s="105"/>
      <c r="M830" s="105"/>
      <c r="N830" s="105"/>
      <c r="O830" s="105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  <c r="Z830" s="105"/>
      <c r="AA830" s="105"/>
      <c r="AB830" s="105"/>
      <c r="AC830" s="105"/>
      <c r="AD830" s="105"/>
      <c r="AE830" s="105"/>
      <c r="AF830" s="105"/>
      <c r="AG830" s="105"/>
      <c r="AH830" s="105"/>
      <c r="AI830" s="105"/>
      <c r="AJ830" s="105"/>
      <c r="AK830" s="105"/>
      <c r="AL830" s="105"/>
      <c r="AM830" s="105"/>
      <c r="AN830" s="105"/>
    </row>
    <row r="831" ht="15.75" customHeight="1">
      <c r="A831" s="105"/>
      <c r="B831" s="105"/>
      <c r="C831" s="105"/>
      <c r="D831" s="105"/>
      <c r="E831" s="105"/>
      <c r="F831" s="105"/>
      <c r="G831" s="105"/>
      <c r="H831" s="105"/>
      <c r="I831" s="105"/>
      <c r="J831" s="105"/>
      <c r="K831" s="105"/>
      <c r="L831" s="105"/>
      <c r="M831" s="105"/>
      <c r="N831" s="105"/>
      <c r="O831" s="105"/>
      <c r="P831" s="105"/>
      <c r="Q831" s="105"/>
      <c r="R831" s="105"/>
      <c r="S831" s="105"/>
      <c r="T831" s="105"/>
      <c r="U831" s="105"/>
      <c r="V831" s="105"/>
      <c r="W831" s="105"/>
      <c r="X831" s="105"/>
      <c r="Y831" s="105"/>
      <c r="Z831" s="105"/>
      <c r="AA831" s="105"/>
      <c r="AB831" s="105"/>
      <c r="AC831" s="105"/>
      <c r="AD831" s="105"/>
      <c r="AE831" s="105"/>
      <c r="AF831" s="105"/>
      <c r="AG831" s="105"/>
      <c r="AH831" s="105"/>
      <c r="AI831" s="105"/>
      <c r="AJ831" s="105"/>
      <c r="AK831" s="105"/>
      <c r="AL831" s="105"/>
      <c r="AM831" s="105"/>
      <c r="AN831" s="105"/>
    </row>
    <row r="832" ht="15.75" customHeight="1">
      <c r="A832" s="105"/>
      <c r="B832" s="105"/>
      <c r="C832" s="105"/>
      <c r="D832" s="105"/>
      <c r="E832" s="105"/>
      <c r="F832" s="105"/>
      <c r="G832" s="105"/>
      <c r="H832" s="105"/>
      <c r="I832" s="105"/>
      <c r="J832" s="105"/>
      <c r="K832" s="105"/>
      <c r="L832" s="105"/>
      <c r="M832" s="105"/>
      <c r="N832" s="105"/>
      <c r="O832" s="105"/>
      <c r="P832" s="105"/>
      <c r="Q832" s="105"/>
      <c r="R832" s="105"/>
      <c r="S832" s="105"/>
      <c r="T832" s="105"/>
      <c r="U832" s="105"/>
      <c r="V832" s="105"/>
      <c r="W832" s="105"/>
      <c r="X832" s="105"/>
      <c r="Y832" s="105"/>
      <c r="Z832" s="105"/>
      <c r="AA832" s="105"/>
      <c r="AB832" s="105"/>
      <c r="AC832" s="105"/>
      <c r="AD832" s="105"/>
      <c r="AE832" s="105"/>
      <c r="AF832" s="105"/>
      <c r="AG832" s="105"/>
      <c r="AH832" s="105"/>
      <c r="AI832" s="105"/>
      <c r="AJ832" s="105"/>
      <c r="AK832" s="105"/>
      <c r="AL832" s="105"/>
      <c r="AM832" s="105"/>
      <c r="AN832" s="105"/>
    </row>
    <row r="833" ht="15.75" customHeight="1">
      <c r="A833" s="105"/>
      <c r="B833" s="105"/>
      <c r="C833" s="105"/>
      <c r="D833" s="105"/>
      <c r="E833" s="105"/>
      <c r="F833" s="105"/>
      <c r="G833" s="105"/>
      <c r="H833" s="105"/>
      <c r="I833" s="105"/>
      <c r="J833" s="105"/>
      <c r="K833" s="105"/>
      <c r="L833" s="105"/>
      <c r="M833" s="105"/>
      <c r="N833" s="105"/>
      <c r="O833" s="105"/>
      <c r="P833" s="105"/>
      <c r="Q833" s="105"/>
      <c r="R833" s="105"/>
      <c r="S833" s="105"/>
      <c r="T833" s="105"/>
      <c r="U833" s="105"/>
      <c r="V833" s="105"/>
      <c r="W833" s="105"/>
      <c r="X833" s="105"/>
      <c r="Y833" s="105"/>
      <c r="Z833" s="105"/>
      <c r="AA833" s="105"/>
      <c r="AB833" s="105"/>
      <c r="AC833" s="105"/>
      <c r="AD833" s="105"/>
      <c r="AE833" s="105"/>
      <c r="AF833" s="105"/>
      <c r="AG833" s="105"/>
      <c r="AH833" s="105"/>
      <c r="AI833" s="105"/>
      <c r="AJ833" s="105"/>
      <c r="AK833" s="105"/>
      <c r="AL833" s="105"/>
      <c r="AM833" s="105"/>
      <c r="AN833" s="105"/>
    </row>
    <row r="834" ht="15.75" customHeight="1">
      <c r="A834" s="105"/>
      <c r="B834" s="105"/>
      <c r="C834" s="105"/>
      <c r="D834" s="105"/>
      <c r="E834" s="105"/>
      <c r="F834" s="105"/>
      <c r="G834" s="105"/>
      <c r="H834" s="105"/>
      <c r="I834" s="105"/>
      <c r="J834" s="105"/>
      <c r="K834" s="105"/>
      <c r="L834" s="105"/>
      <c r="M834" s="105"/>
      <c r="N834" s="105"/>
      <c r="O834" s="105"/>
      <c r="P834" s="105"/>
      <c r="Q834" s="105"/>
      <c r="R834" s="105"/>
      <c r="S834" s="105"/>
      <c r="T834" s="105"/>
      <c r="U834" s="105"/>
      <c r="V834" s="105"/>
      <c r="W834" s="105"/>
      <c r="X834" s="105"/>
      <c r="Y834" s="105"/>
      <c r="Z834" s="105"/>
      <c r="AA834" s="105"/>
      <c r="AB834" s="105"/>
      <c r="AC834" s="105"/>
      <c r="AD834" s="105"/>
      <c r="AE834" s="105"/>
      <c r="AF834" s="105"/>
      <c r="AG834" s="105"/>
      <c r="AH834" s="105"/>
      <c r="AI834" s="105"/>
      <c r="AJ834" s="105"/>
      <c r="AK834" s="105"/>
      <c r="AL834" s="105"/>
      <c r="AM834" s="105"/>
      <c r="AN834" s="105"/>
    </row>
    <row r="835" ht="15.75" customHeight="1">
      <c r="A835" s="105"/>
      <c r="B835" s="105"/>
      <c r="C835" s="105"/>
      <c r="D835" s="105"/>
      <c r="E835" s="105"/>
      <c r="F835" s="105"/>
      <c r="G835" s="105"/>
      <c r="H835" s="105"/>
      <c r="I835" s="105"/>
      <c r="J835" s="105"/>
      <c r="K835" s="105"/>
      <c r="L835" s="105"/>
      <c r="M835" s="105"/>
      <c r="N835" s="105"/>
      <c r="O835" s="105"/>
      <c r="P835" s="105"/>
      <c r="Q835" s="105"/>
      <c r="R835" s="105"/>
      <c r="S835" s="105"/>
      <c r="T835" s="105"/>
      <c r="U835" s="105"/>
      <c r="V835" s="105"/>
      <c r="W835" s="105"/>
      <c r="X835" s="105"/>
      <c r="Y835" s="105"/>
      <c r="Z835" s="105"/>
      <c r="AA835" s="105"/>
      <c r="AB835" s="105"/>
      <c r="AC835" s="105"/>
      <c r="AD835" s="105"/>
      <c r="AE835" s="105"/>
      <c r="AF835" s="105"/>
      <c r="AG835" s="105"/>
      <c r="AH835" s="105"/>
      <c r="AI835" s="105"/>
      <c r="AJ835" s="105"/>
      <c r="AK835" s="105"/>
      <c r="AL835" s="105"/>
      <c r="AM835" s="105"/>
      <c r="AN835" s="105"/>
    </row>
    <row r="836" ht="15.75" customHeight="1">
      <c r="A836" s="105"/>
      <c r="B836" s="105"/>
      <c r="C836" s="105"/>
      <c r="D836" s="105"/>
      <c r="E836" s="105"/>
      <c r="F836" s="105"/>
      <c r="G836" s="105"/>
      <c r="H836" s="105"/>
      <c r="I836" s="105"/>
      <c r="J836" s="105"/>
      <c r="K836" s="105"/>
      <c r="L836" s="105"/>
      <c r="M836" s="105"/>
      <c r="N836" s="105"/>
      <c r="O836" s="105"/>
      <c r="P836" s="105"/>
      <c r="Q836" s="105"/>
      <c r="R836" s="105"/>
      <c r="S836" s="105"/>
      <c r="T836" s="105"/>
      <c r="U836" s="105"/>
      <c r="V836" s="105"/>
      <c r="W836" s="105"/>
      <c r="X836" s="105"/>
      <c r="Y836" s="105"/>
      <c r="Z836" s="105"/>
      <c r="AA836" s="105"/>
      <c r="AB836" s="105"/>
      <c r="AC836" s="105"/>
      <c r="AD836" s="105"/>
      <c r="AE836" s="105"/>
      <c r="AF836" s="105"/>
      <c r="AG836" s="105"/>
      <c r="AH836" s="105"/>
      <c r="AI836" s="105"/>
      <c r="AJ836" s="105"/>
      <c r="AK836" s="105"/>
      <c r="AL836" s="105"/>
      <c r="AM836" s="105"/>
      <c r="AN836" s="105"/>
    </row>
    <row r="837" ht="15.75" customHeight="1">
      <c r="A837" s="105"/>
      <c r="B837" s="105"/>
      <c r="C837" s="105"/>
      <c r="D837" s="105"/>
      <c r="E837" s="105"/>
      <c r="F837" s="105"/>
      <c r="G837" s="105"/>
      <c r="H837" s="105"/>
      <c r="I837" s="105"/>
      <c r="J837" s="105"/>
      <c r="K837" s="105"/>
      <c r="L837" s="105"/>
      <c r="M837" s="105"/>
      <c r="N837" s="105"/>
      <c r="O837" s="105"/>
      <c r="P837" s="105"/>
      <c r="Q837" s="105"/>
      <c r="R837" s="105"/>
      <c r="S837" s="105"/>
      <c r="T837" s="105"/>
      <c r="U837" s="105"/>
      <c r="V837" s="105"/>
      <c r="W837" s="105"/>
      <c r="X837" s="105"/>
      <c r="Y837" s="105"/>
      <c r="Z837" s="105"/>
      <c r="AA837" s="105"/>
      <c r="AB837" s="105"/>
      <c r="AC837" s="105"/>
      <c r="AD837" s="105"/>
      <c r="AE837" s="105"/>
      <c r="AF837" s="105"/>
      <c r="AG837" s="105"/>
      <c r="AH837" s="105"/>
      <c r="AI837" s="105"/>
      <c r="AJ837" s="105"/>
      <c r="AK837" s="105"/>
      <c r="AL837" s="105"/>
      <c r="AM837" s="105"/>
      <c r="AN837" s="105"/>
    </row>
    <row r="838" ht="15.75" customHeight="1">
      <c r="A838" s="105"/>
      <c r="B838" s="105"/>
      <c r="C838" s="105"/>
      <c r="D838" s="105"/>
      <c r="E838" s="105"/>
      <c r="F838" s="105"/>
      <c r="G838" s="105"/>
      <c r="H838" s="105"/>
      <c r="I838" s="105"/>
      <c r="J838" s="105"/>
      <c r="K838" s="105"/>
      <c r="L838" s="105"/>
      <c r="M838" s="105"/>
      <c r="N838" s="105"/>
      <c r="O838" s="105"/>
      <c r="P838" s="105"/>
      <c r="Q838" s="105"/>
      <c r="R838" s="105"/>
      <c r="S838" s="105"/>
      <c r="T838" s="105"/>
      <c r="U838" s="105"/>
      <c r="V838" s="105"/>
      <c r="W838" s="105"/>
      <c r="X838" s="105"/>
      <c r="Y838" s="105"/>
      <c r="Z838" s="105"/>
      <c r="AA838" s="105"/>
      <c r="AB838" s="105"/>
      <c r="AC838" s="105"/>
      <c r="AD838" s="105"/>
      <c r="AE838" s="105"/>
      <c r="AF838" s="105"/>
      <c r="AG838" s="105"/>
      <c r="AH838" s="105"/>
      <c r="AI838" s="105"/>
      <c r="AJ838" s="105"/>
      <c r="AK838" s="105"/>
      <c r="AL838" s="105"/>
      <c r="AM838" s="105"/>
      <c r="AN838" s="105"/>
    </row>
    <row r="839" ht="15.75" customHeight="1">
      <c r="A839" s="105"/>
      <c r="B839" s="105"/>
      <c r="C839" s="105"/>
      <c r="D839" s="105"/>
      <c r="E839" s="105"/>
      <c r="F839" s="105"/>
      <c r="G839" s="105"/>
      <c r="H839" s="105"/>
      <c r="I839" s="105"/>
      <c r="J839" s="105"/>
      <c r="K839" s="105"/>
      <c r="L839" s="105"/>
      <c r="M839" s="105"/>
      <c r="N839" s="105"/>
      <c r="O839" s="105"/>
      <c r="P839" s="105"/>
      <c r="Q839" s="105"/>
      <c r="R839" s="105"/>
      <c r="S839" s="105"/>
      <c r="T839" s="105"/>
      <c r="U839" s="105"/>
      <c r="V839" s="105"/>
      <c r="W839" s="105"/>
      <c r="X839" s="105"/>
      <c r="Y839" s="105"/>
      <c r="Z839" s="105"/>
      <c r="AA839" s="105"/>
      <c r="AB839" s="105"/>
      <c r="AC839" s="105"/>
      <c r="AD839" s="105"/>
      <c r="AE839" s="105"/>
      <c r="AF839" s="105"/>
      <c r="AG839" s="105"/>
      <c r="AH839" s="105"/>
      <c r="AI839" s="105"/>
      <c r="AJ839" s="105"/>
      <c r="AK839" s="105"/>
      <c r="AL839" s="105"/>
      <c r="AM839" s="105"/>
      <c r="AN839" s="105"/>
    </row>
    <row r="840" ht="15.75" customHeight="1">
      <c r="A840" s="105"/>
      <c r="B840" s="105"/>
      <c r="C840" s="105"/>
      <c r="D840" s="105"/>
      <c r="E840" s="105"/>
      <c r="F840" s="105"/>
      <c r="G840" s="105"/>
      <c r="H840" s="105"/>
      <c r="I840" s="105"/>
      <c r="J840" s="105"/>
      <c r="K840" s="105"/>
      <c r="L840" s="105"/>
      <c r="M840" s="105"/>
      <c r="N840" s="105"/>
      <c r="O840" s="105"/>
      <c r="P840" s="105"/>
      <c r="Q840" s="105"/>
      <c r="R840" s="105"/>
      <c r="S840" s="105"/>
      <c r="T840" s="105"/>
      <c r="U840" s="105"/>
      <c r="V840" s="105"/>
      <c r="W840" s="105"/>
      <c r="X840" s="105"/>
      <c r="Y840" s="105"/>
      <c r="Z840" s="105"/>
      <c r="AA840" s="105"/>
      <c r="AB840" s="105"/>
      <c r="AC840" s="105"/>
      <c r="AD840" s="105"/>
      <c r="AE840" s="105"/>
      <c r="AF840" s="105"/>
      <c r="AG840" s="105"/>
      <c r="AH840" s="105"/>
      <c r="AI840" s="105"/>
      <c r="AJ840" s="105"/>
      <c r="AK840" s="105"/>
      <c r="AL840" s="105"/>
      <c r="AM840" s="105"/>
      <c r="AN840" s="105"/>
    </row>
    <row r="841" ht="15.75" customHeight="1">
      <c r="A841" s="105"/>
      <c r="B841" s="105"/>
      <c r="C841" s="105"/>
      <c r="D841" s="105"/>
      <c r="E841" s="105"/>
      <c r="F841" s="105"/>
      <c r="G841" s="105"/>
      <c r="H841" s="105"/>
      <c r="I841" s="105"/>
      <c r="J841" s="105"/>
      <c r="K841" s="105"/>
      <c r="L841" s="105"/>
      <c r="M841" s="105"/>
      <c r="N841" s="105"/>
      <c r="O841" s="105"/>
      <c r="P841" s="105"/>
      <c r="Q841" s="105"/>
      <c r="R841" s="105"/>
      <c r="S841" s="105"/>
      <c r="T841" s="105"/>
      <c r="U841" s="105"/>
      <c r="V841" s="105"/>
      <c r="W841" s="105"/>
      <c r="X841" s="105"/>
      <c r="Y841" s="105"/>
      <c r="Z841" s="105"/>
      <c r="AA841" s="105"/>
      <c r="AB841" s="105"/>
      <c r="AC841" s="105"/>
      <c r="AD841" s="105"/>
      <c r="AE841" s="105"/>
      <c r="AF841" s="105"/>
      <c r="AG841" s="105"/>
      <c r="AH841" s="105"/>
      <c r="AI841" s="105"/>
      <c r="AJ841" s="105"/>
      <c r="AK841" s="105"/>
      <c r="AL841" s="105"/>
      <c r="AM841" s="105"/>
      <c r="AN841" s="105"/>
    </row>
    <row r="842" ht="15.75" customHeight="1">
      <c r="A842" s="105"/>
      <c r="B842" s="105"/>
      <c r="C842" s="105"/>
      <c r="D842" s="105"/>
      <c r="E842" s="105"/>
      <c r="F842" s="105"/>
      <c r="G842" s="105"/>
      <c r="H842" s="105"/>
      <c r="I842" s="105"/>
      <c r="J842" s="105"/>
      <c r="K842" s="105"/>
      <c r="L842" s="105"/>
      <c r="M842" s="105"/>
      <c r="N842" s="105"/>
      <c r="O842" s="105"/>
      <c r="P842" s="105"/>
      <c r="Q842" s="105"/>
      <c r="R842" s="105"/>
      <c r="S842" s="105"/>
      <c r="T842" s="105"/>
      <c r="U842" s="105"/>
      <c r="V842" s="105"/>
      <c r="W842" s="105"/>
      <c r="X842" s="105"/>
      <c r="Y842" s="105"/>
      <c r="Z842" s="105"/>
      <c r="AA842" s="105"/>
      <c r="AB842" s="105"/>
      <c r="AC842" s="105"/>
      <c r="AD842" s="105"/>
      <c r="AE842" s="105"/>
      <c r="AF842" s="105"/>
      <c r="AG842" s="105"/>
      <c r="AH842" s="105"/>
      <c r="AI842" s="105"/>
      <c r="AJ842" s="105"/>
      <c r="AK842" s="105"/>
      <c r="AL842" s="105"/>
      <c r="AM842" s="105"/>
      <c r="AN842" s="105"/>
    </row>
    <row r="843" ht="15.75" customHeight="1">
      <c r="A843" s="105"/>
      <c r="B843" s="105"/>
      <c r="C843" s="105"/>
      <c r="D843" s="105"/>
      <c r="E843" s="105"/>
      <c r="F843" s="105"/>
      <c r="G843" s="105"/>
      <c r="H843" s="105"/>
      <c r="I843" s="105"/>
      <c r="J843" s="105"/>
      <c r="K843" s="105"/>
      <c r="L843" s="105"/>
      <c r="M843" s="105"/>
      <c r="N843" s="105"/>
      <c r="O843" s="105"/>
      <c r="P843" s="105"/>
      <c r="Q843" s="105"/>
      <c r="R843" s="105"/>
      <c r="S843" s="105"/>
      <c r="T843" s="105"/>
      <c r="U843" s="105"/>
      <c r="V843" s="105"/>
      <c r="W843" s="105"/>
      <c r="X843" s="105"/>
      <c r="Y843" s="105"/>
      <c r="Z843" s="105"/>
      <c r="AA843" s="105"/>
      <c r="AB843" s="105"/>
      <c r="AC843" s="105"/>
      <c r="AD843" s="105"/>
      <c r="AE843" s="105"/>
      <c r="AF843" s="105"/>
      <c r="AG843" s="105"/>
      <c r="AH843" s="105"/>
      <c r="AI843" s="105"/>
      <c r="AJ843" s="105"/>
      <c r="AK843" s="105"/>
      <c r="AL843" s="105"/>
      <c r="AM843" s="105"/>
      <c r="AN843" s="105"/>
    </row>
    <row r="844" ht="15.75" customHeight="1">
      <c r="A844" s="105"/>
      <c r="B844" s="105"/>
      <c r="C844" s="105"/>
      <c r="D844" s="105"/>
      <c r="E844" s="105"/>
      <c r="F844" s="105"/>
      <c r="G844" s="105"/>
      <c r="H844" s="105"/>
      <c r="I844" s="105"/>
      <c r="J844" s="105"/>
      <c r="K844" s="105"/>
      <c r="L844" s="105"/>
      <c r="M844" s="105"/>
      <c r="N844" s="105"/>
      <c r="O844" s="105"/>
      <c r="P844" s="105"/>
      <c r="Q844" s="105"/>
      <c r="R844" s="105"/>
      <c r="S844" s="105"/>
      <c r="T844" s="105"/>
      <c r="U844" s="105"/>
      <c r="V844" s="105"/>
      <c r="W844" s="105"/>
      <c r="X844" s="105"/>
      <c r="Y844" s="105"/>
      <c r="Z844" s="105"/>
      <c r="AA844" s="105"/>
      <c r="AB844" s="105"/>
      <c r="AC844" s="105"/>
      <c r="AD844" s="105"/>
      <c r="AE844" s="105"/>
      <c r="AF844" s="105"/>
      <c r="AG844" s="105"/>
      <c r="AH844" s="105"/>
      <c r="AI844" s="105"/>
      <c r="AJ844" s="105"/>
      <c r="AK844" s="105"/>
      <c r="AL844" s="105"/>
      <c r="AM844" s="105"/>
      <c r="AN844" s="105"/>
    </row>
    <row r="845" ht="15.75" customHeight="1">
      <c r="A845" s="105"/>
      <c r="B845" s="105"/>
      <c r="C845" s="105"/>
      <c r="D845" s="105"/>
      <c r="E845" s="105"/>
      <c r="F845" s="105"/>
      <c r="G845" s="105"/>
      <c r="H845" s="105"/>
      <c r="I845" s="105"/>
      <c r="J845" s="105"/>
      <c r="K845" s="105"/>
      <c r="L845" s="105"/>
      <c r="M845" s="105"/>
      <c r="N845" s="105"/>
      <c r="O845" s="105"/>
      <c r="P845" s="105"/>
      <c r="Q845" s="105"/>
      <c r="R845" s="105"/>
      <c r="S845" s="105"/>
      <c r="T845" s="105"/>
      <c r="U845" s="105"/>
      <c r="V845" s="105"/>
      <c r="W845" s="105"/>
      <c r="X845" s="105"/>
      <c r="Y845" s="105"/>
      <c r="Z845" s="105"/>
      <c r="AA845" s="105"/>
      <c r="AB845" s="105"/>
      <c r="AC845" s="105"/>
      <c r="AD845" s="105"/>
      <c r="AE845" s="105"/>
      <c r="AF845" s="105"/>
      <c r="AG845" s="105"/>
      <c r="AH845" s="105"/>
      <c r="AI845" s="105"/>
      <c r="AJ845" s="105"/>
      <c r="AK845" s="105"/>
      <c r="AL845" s="105"/>
      <c r="AM845" s="105"/>
      <c r="AN845" s="105"/>
    </row>
    <row r="846" ht="15.75" customHeight="1">
      <c r="A846" s="105"/>
      <c r="B846" s="105"/>
      <c r="C846" s="105"/>
      <c r="D846" s="105"/>
      <c r="E846" s="105"/>
      <c r="F846" s="105"/>
      <c r="G846" s="105"/>
      <c r="H846" s="105"/>
      <c r="I846" s="105"/>
      <c r="J846" s="105"/>
      <c r="K846" s="105"/>
      <c r="L846" s="105"/>
      <c r="M846" s="105"/>
      <c r="N846" s="105"/>
      <c r="O846" s="105"/>
      <c r="P846" s="105"/>
      <c r="Q846" s="105"/>
      <c r="R846" s="105"/>
      <c r="S846" s="105"/>
      <c r="T846" s="105"/>
      <c r="U846" s="105"/>
      <c r="V846" s="105"/>
      <c r="W846" s="105"/>
      <c r="X846" s="105"/>
      <c r="Y846" s="105"/>
      <c r="Z846" s="105"/>
      <c r="AA846" s="105"/>
      <c r="AB846" s="105"/>
      <c r="AC846" s="105"/>
      <c r="AD846" s="105"/>
      <c r="AE846" s="105"/>
      <c r="AF846" s="105"/>
      <c r="AG846" s="105"/>
      <c r="AH846" s="105"/>
      <c r="AI846" s="105"/>
      <c r="AJ846" s="105"/>
      <c r="AK846" s="105"/>
      <c r="AL846" s="105"/>
      <c r="AM846" s="105"/>
      <c r="AN846" s="105"/>
    </row>
    <row r="847" ht="15.75" customHeight="1">
      <c r="A847" s="105"/>
      <c r="B847" s="105"/>
      <c r="C847" s="105"/>
      <c r="D847" s="105"/>
      <c r="E847" s="105"/>
      <c r="F847" s="105"/>
      <c r="G847" s="105"/>
      <c r="H847" s="105"/>
      <c r="I847" s="105"/>
      <c r="J847" s="105"/>
      <c r="K847" s="105"/>
      <c r="L847" s="105"/>
      <c r="M847" s="105"/>
      <c r="N847" s="105"/>
      <c r="O847" s="105"/>
      <c r="P847" s="105"/>
      <c r="Q847" s="105"/>
      <c r="R847" s="105"/>
      <c r="S847" s="105"/>
      <c r="T847" s="105"/>
      <c r="U847" s="105"/>
      <c r="V847" s="105"/>
      <c r="W847" s="105"/>
      <c r="X847" s="105"/>
      <c r="Y847" s="105"/>
      <c r="Z847" s="105"/>
      <c r="AA847" s="105"/>
      <c r="AB847" s="105"/>
      <c r="AC847" s="105"/>
      <c r="AD847" s="105"/>
      <c r="AE847" s="105"/>
      <c r="AF847" s="105"/>
      <c r="AG847" s="105"/>
      <c r="AH847" s="105"/>
      <c r="AI847" s="105"/>
      <c r="AJ847" s="105"/>
      <c r="AK847" s="105"/>
      <c r="AL847" s="105"/>
      <c r="AM847" s="105"/>
      <c r="AN847" s="105"/>
    </row>
    <row r="848" ht="15.75" customHeight="1">
      <c r="A848" s="105"/>
      <c r="B848" s="105"/>
      <c r="C848" s="105"/>
      <c r="D848" s="105"/>
      <c r="E848" s="105"/>
      <c r="F848" s="105"/>
      <c r="G848" s="105"/>
      <c r="H848" s="105"/>
      <c r="I848" s="105"/>
      <c r="J848" s="105"/>
      <c r="K848" s="105"/>
      <c r="L848" s="105"/>
      <c r="M848" s="105"/>
      <c r="N848" s="105"/>
      <c r="O848" s="105"/>
      <c r="P848" s="105"/>
      <c r="Q848" s="105"/>
      <c r="R848" s="105"/>
      <c r="S848" s="105"/>
      <c r="T848" s="105"/>
      <c r="U848" s="105"/>
      <c r="V848" s="105"/>
      <c r="W848" s="105"/>
      <c r="X848" s="105"/>
      <c r="Y848" s="105"/>
      <c r="Z848" s="105"/>
      <c r="AA848" s="105"/>
      <c r="AB848" s="105"/>
      <c r="AC848" s="105"/>
      <c r="AD848" s="105"/>
      <c r="AE848" s="105"/>
      <c r="AF848" s="105"/>
      <c r="AG848" s="105"/>
      <c r="AH848" s="105"/>
      <c r="AI848" s="105"/>
      <c r="AJ848" s="105"/>
      <c r="AK848" s="105"/>
      <c r="AL848" s="105"/>
      <c r="AM848" s="105"/>
      <c r="AN848" s="105"/>
    </row>
    <row r="849" ht="15.75" customHeight="1">
      <c r="A849" s="105"/>
      <c r="B849" s="105"/>
      <c r="C849" s="105"/>
      <c r="D849" s="105"/>
      <c r="E849" s="105"/>
      <c r="F849" s="105"/>
      <c r="G849" s="105"/>
      <c r="H849" s="105"/>
      <c r="I849" s="105"/>
      <c r="J849" s="105"/>
      <c r="K849" s="105"/>
      <c r="L849" s="105"/>
      <c r="M849" s="105"/>
      <c r="N849" s="105"/>
      <c r="O849" s="105"/>
      <c r="P849" s="105"/>
      <c r="Q849" s="105"/>
      <c r="R849" s="105"/>
      <c r="S849" s="105"/>
      <c r="T849" s="105"/>
      <c r="U849" s="105"/>
      <c r="V849" s="105"/>
      <c r="W849" s="105"/>
      <c r="X849" s="105"/>
      <c r="Y849" s="105"/>
      <c r="Z849" s="105"/>
      <c r="AA849" s="105"/>
      <c r="AB849" s="105"/>
      <c r="AC849" s="105"/>
      <c r="AD849" s="105"/>
      <c r="AE849" s="105"/>
      <c r="AF849" s="105"/>
      <c r="AG849" s="105"/>
      <c r="AH849" s="105"/>
      <c r="AI849" s="105"/>
      <c r="AJ849" s="105"/>
      <c r="AK849" s="105"/>
      <c r="AL849" s="105"/>
      <c r="AM849" s="105"/>
      <c r="AN849" s="105"/>
    </row>
    <row r="850" ht="15.75" customHeight="1">
      <c r="A850" s="105"/>
      <c r="B850" s="105"/>
      <c r="C850" s="105"/>
      <c r="D850" s="105"/>
      <c r="E850" s="105"/>
      <c r="F850" s="105"/>
      <c r="G850" s="105"/>
      <c r="H850" s="105"/>
      <c r="I850" s="105"/>
      <c r="J850" s="105"/>
      <c r="K850" s="105"/>
      <c r="L850" s="105"/>
      <c r="M850" s="105"/>
      <c r="N850" s="105"/>
      <c r="O850" s="105"/>
      <c r="P850" s="105"/>
      <c r="Q850" s="105"/>
      <c r="R850" s="105"/>
      <c r="S850" s="105"/>
      <c r="T850" s="105"/>
      <c r="U850" s="105"/>
      <c r="V850" s="105"/>
      <c r="W850" s="105"/>
      <c r="X850" s="105"/>
      <c r="Y850" s="105"/>
      <c r="Z850" s="105"/>
      <c r="AA850" s="105"/>
      <c r="AB850" s="105"/>
      <c r="AC850" s="105"/>
      <c r="AD850" s="105"/>
      <c r="AE850" s="105"/>
      <c r="AF850" s="105"/>
      <c r="AG850" s="105"/>
      <c r="AH850" s="105"/>
      <c r="AI850" s="105"/>
      <c r="AJ850" s="105"/>
      <c r="AK850" s="105"/>
      <c r="AL850" s="105"/>
      <c r="AM850" s="105"/>
      <c r="AN850" s="105"/>
    </row>
    <row r="851" ht="15.75" customHeight="1">
      <c r="A851" s="105"/>
      <c r="B851" s="105"/>
      <c r="C851" s="105"/>
      <c r="D851" s="105"/>
      <c r="E851" s="105"/>
      <c r="F851" s="105"/>
      <c r="G851" s="105"/>
      <c r="H851" s="105"/>
      <c r="I851" s="105"/>
      <c r="J851" s="105"/>
      <c r="K851" s="105"/>
      <c r="L851" s="105"/>
      <c r="M851" s="105"/>
      <c r="N851" s="105"/>
      <c r="O851" s="105"/>
      <c r="P851" s="105"/>
      <c r="Q851" s="105"/>
      <c r="R851" s="105"/>
      <c r="S851" s="105"/>
      <c r="T851" s="105"/>
      <c r="U851" s="105"/>
      <c r="V851" s="105"/>
      <c r="W851" s="105"/>
      <c r="X851" s="105"/>
      <c r="Y851" s="105"/>
      <c r="Z851" s="105"/>
      <c r="AA851" s="105"/>
      <c r="AB851" s="105"/>
      <c r="AC851" s="105"/>
      <c r="AD851" s="105"/>
      <c r="AE851" s="105"/>
      <c r="AF851" s="105"/>
      <c r="AG851" s="105"/>
      <c r="AH851" s="105"/>
      <c r="AI851" s="105"/>
      <c r="AJ851" s="105"/>
      <c r="AK851" s="105"/>
      <c r="AL851" s="105"/>
      <c r="AM851" s="105"/>
      <c r="AN851" s="105"/>
    </row>
    <row r="852" ht="15.75" customHeight="1">
      <c r="A852" s="105"/>
      <c r="B852" s="105"/>
      <c r="C852" s="105"/>
      <c r="D852" s="105"/>
      <c r="E852" s="105"/>
      <c r="F852" s="105"/>
      <c r="G852" s="105"/>
      <c r="H852" s="105"/>
      <c r="I852" s="105"/>
      <c r="J852" s="105"/>
      <c r="K852" s="105"/>
      <c r="L852" s="105"/>
      <c r="M852" s="105"/>
      <c r="N852" s="105"/>
      <c r="O852" s="105"/>
      <c r="P852" s="105"/>
      <c r="Q852" s="105"/>
      <c r="R852" s="105"/>
      <c r="S852" s="105"/>
      <c r="T852" s="105"/>
      <c r="U852" s="105"/>
      <c r="V852" s="105"/>
      <c r="W852" s="105"/>
      <c r="X852" s="105"/>
      <c r="Y852" s="105"/>
      <c r="Z852" s="105"/>
      <c r="AA852" s="105"/>
      <c r="AB852" s="105"/>
      <c r="AC852" s="105"/>
      <c r="AD852" s="105"/>
      <c r="AE852" s="105"/>
      <c r="AF852" s="105"/>
      <c r="AG852" s="105"/>
      <c r="AH852" s="105"/>
      <c r="AI852" s="105"/>
      <c r="AJ852" s="105"/>
      <c r="AK852" s="105"/>
      <c r="AL852" s="105"/>
      <c r="AM852" s="105"/>
      <c r="AN852" s="105"/>
    </row>
    <row r="853" ht="15.75" customHeight="1">
      <c r="A853" s="105"/>
      <c r="B853" s="105"/>
      <c r="C853" s="105"/>
      <c r="D853" s="105"/>
      <c r="E853" s="105"/>
      <c r="F853" s="105"/>
      <c r="G853" s="105"/>
      <c r="H853" s="105"/>
      <c r="I853" s="105"/>
      <c r="J853" s="105"/>
      <c r="K853" s="105"/>
      <c r="L853" s="105"/>
      <c r="M853" s="105"/>
      <c r="N853" s="105"/>
      <c r="O853" s="105"/>
      <c r="P853" s="105"/>
      <c r="Q853" s="105"/>
      <c r="R853" s="105"/>
      <c r="S853" s="105"/>
      <c r="T853" s="105"/>
      <c r="U853" s="105"/>
      <c r="V853" s="105"/>
      <c r="W853" s="105"/>
      <c r="X853" s="105"/>
      <c r="Y853" s="105"/>
      <c r="Z853" s="105"/>
      <c r="AA853" s="105"/>
      <c r="AB853" s="105"/>
      <c r="AC853" s="105"/>
      <c r="AD853" s="105"/>
      <c r="AE853" s="105"/>
      <c r="AF853" s="105"/>
      <c r="AG853" s="105"/>
      <c r="AH853" s="105"/>
      <c r="AI853" s="105"/>
      <c r="AJ853" s="105"/>
      <c r="AK853" s="105"/>
      <c r="AL853" s="105"/>
      <c r="AM853" s="105"/>
      <c r="AN853" s="105"/>
    </row>
    <row r="854" ht="15.75" customHeight="1">
      <c r="A854" s="105"/>
      <c r="B854" s="105"/>
      <c r="C854" s="105"/>
      <c r="D854" s="105"/>
      <c r="E854" s="105"/>
      <c r="F854" s="105"/>
      <c r="G854" s="105"/>
      <c r="H854" s="105"/>
      <c r="I854" s="105"/>
      <c r="J854" s="105"/>
      <c r="K854" s="105"/>
      <c r="L854" s="105"/>
      <c r="M854" s="105"/>
      <c r="N854" s="105"/>
      <c r="O854" s="105"/>
      <c r="P854" s="105"/>
      <c r="Q854" s="105"/>
      <c r="R854" s="105"/>
      <c r="S854" s="105"/>
      <c r="T854" s="105"/>
      <c r="U854" s="105"/>
      <c r="V854" s="105"/>
      <c r="W854" s="105"/>
      <c r="X854" s="105"/>
      <c r="Y854" s="105"/>
      <c r="Z854" s="105"/>
      <c r="AA854" s="105"/>
      <c r="AB854" s="105"/>
      <c r="AC854" s="105"/>
      <c r="AD854" s="105"/>
      <c r="AE854" s="105"/>
      <c r="AF854" s="105"/>
      <c r="AG854" s="105"/>
      <c r="AH854" s="105"/>
      <c r="AI854" s="105"/>
      <c r="AJ854" s="105"/>
      <c r="AK854" s="105"/>
      <c r="AL854" s="105"/>
      <c r="AM854" s="105"/>
      <c r="AN854" s="105"/>
    </row>
    <row r="855" ht="15.75" customHeight="1">
      <c r="A855" s="105"/>
      <c r="B855" s="105"/>
      <c r="C855" s="105"/>
      <c r="D855" s="105"/>
      <c r="E855" s="105"/>
      <c r="F855" s="105"/>
      <c r="G855" s="105"/>
      <c r="H855" s="105"/>
      <c r="I855" s="105"/>
      <c r="J855" s="105"/>
      <c r="K855" s="105"/>
      <c r="L855" s="105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  <c r="AA855" s="105"/>
      <c r="AB855" s="105"/>
      <c r="AC855" s="105"/>
      <c r="AD855" s="105"/>
      <c r="AE855" s="105"/>
      <c r="AF855" s="105"/>
      <c r="AG855" s="105"/>
      <c r="AH855" s="105"/>
      <c r="AI855" s="105"/>
      <c r="AJ855" s="105"/>
      <c r="AK855" s="105"/>
      <c r="AL855" s="105"/>
      <c r="AM855" s="105"/>
      <c r="AN855" s="105"/>
    </row>
    <row r="856" ht="15.75" customHeight="1">
      <c r="A856" s="105"/>
      <c r="B856" s="105"/>
      <c r="C856" s="105"/>
      <c r="D856" s="105"/>
      <c r="E856" s="105"/>
      <c r="F856" s="105"/>
      <c r="G856" s="105"/>
      <c r="H856" s="105"/>
      <c r="I856" s="105"/>
      <c r="J856" s="105"/>
      <c r="K856" s="105"/>
      <c r="L856" s="105"/>
      <c r="M856" s="105"/>
      <c r="N856" s="105"/>
      <c r="O856" s="105"/>
      <c r="P856" s="105"/>
      <c r="Q856" s="105"/>
      <c r="R856" s="105"/>
      <c r="S856" s="105"/>
      <c r="T856" s="105"/>
      <c r="U856" s="105"/>
      <c r="V856" s="105"/>
      <c r="W856" s="105"/>
      <c r="X856" s="105"/>
      <c r="Y856" s="105"/>
      <c r="Z856" s="105"/>
      <c r="AA856" s="105"/>
      <c r="AB856" s="105"/>
      <c r="AC856" s="105"/>
      <c r="AD856" s="105"/>
      <c r="AE856" s="105"/>
      <c r="AF856" s="105"/>
      <c r="AG856" s="105"/>
      <c r="AH856" s="105"/>
      <c r="AI856" s="105"/>
      <c r="AJ856" s="105"/>
      <c r="AK856" s="105"/>
      <c r="AL856" s="105"/>
      <c r="AM856" s="105"/>
      <c r="AN856" s="105"/>
    </row>
    <row r="857" ht="15.75" customHeight="1">
      <c r="A857" s="105"/>
      <c r="B857" s="105"/>
      <c r="C857" s="105"/>
      <c r="D857" s="105"/>
      <c r="E857" s="105"/>
      <c r="F857" s="105"/>
      <c r="G857" s="105"/>
      <c r="H857" s="105"/>
      <c r="I857" s="105"/>
      <c r="J857" s="105"/>
      <c r="K857" s="105"/>
      <c r="L857" s="105"/>
      <c r="M857" s="105"/>
      <c r="N857" s="105"/>
      <c r="O857" s="105"/>
      <c r="P857" s="105"/>
      <c r="Q857" s="105"/>
      <c r="R857" s="105"/>
      <c r="S857" s="105"/>
      <c r="T857" s="105"/>
      <c r="U857" s="105"/>
      <c r="V857" s="105"/>
      <c r="W857" s="105"/>
      <c r="X857" s="105"/>
      <c r="Y857" s="105"/>
      <c r="Z857" s="105"/>
      <c r="AA857" s="105"/>
      <c r="AB857" s="105"/>
      <c r="AC857" s="105"/>
      <c r="AD857" s="105"/>
      <c r="AE857" s="105"/>
      <c r="AF857" s="105"/>
      <c r="AG857" s="105"/>
      <c r="AH857" s="105"/>
      <c r="AI857" s="105"/>
      <c r="AJ857" s="105"/>
      <c r="AK857" s="105"/>
      <c r="AL857" s="105"/>
      <c r="AM857" s="105"/>
      <c r="AN857" s="105"/>
    </row>
    <row r="858" ht="15.75" customHeight="1">
      <c r="A858" s="105"/>
      <c r="B858" s="105"/>
      <c r="C858" s="105"/>
      <c r="D858" s="105"/>
      <c r="E858" s="105"/>
      <c r="F858" s="105"/>
      <c r="G858" s="105"/>
      <c r="H858" s="105"/>
      <c r="I858" s="105"/>
      <c r="J858" s="105"/>
      <c r="K858" s="105"/>
      <c r="L858" s="105"/>
      <c r="M858" s="105"/>
      <c r="N858" s="105"/>
      <c r="O858" s="105"/>
      <c r="P858" s="105"/>
      <c r="Q858" s="105"/>
      <c r="R858" s="105"/>
      <c r="S858" s="105"/>
      <c r="T858" s="105"/>
      <c r="U858" s="105"/>
      <c r="V858" s="105"/>
      <c r="W858" s="105"/>
      <c r="X858" s="105"/>
      <c r="Y858" s="105"/>
      <c r="Z858" s="105"/>
      <c r="AA858" s="105"/>
      <c r="AB858" s="105"/>
      <c r="AC858" s="105"/>
      <c r="AD858" s="105"/>
      <c r="AE858" s="105"/>
      <c r="AF858" s="105"/>
      <c r="AG858" s="105"/>
      <c r="AH858" s="105"/>
      <c r="AI858" s="105"/>
      <c r="AJ858" s="105"/>
      <c r="AK858" s="105"/>
      <c r="AL858" s="105"/>
      <c r="AM858" s="105"/>
      <c r="AN858" s="105"/>
    </row>
    <row r="859" ht="15.75" customHeight="1">
      <c r="A859" s="105"/>
      <c r="B859" s="105"/>
      <c r="C859" s="105"/>
      <c r="D859" s="105"/>
      <c r="E859" s="105"/>
      <c r="F859" s="105"/>
      <c r="G859" s="105"/>
      <c r="H859" s="105"/>
      <c r="I859" s="105"/>
      <c r="J859" s="105"/>
      <c r="K859" s="105"/>
      <c r="L859" s="105"/>
      <c r="M859" s="105"/>
      <c r="N859" s="105"/>
      <c r="O859" s="105"/>
      <c r="P859" s="105"/>
      <c r="Q859" s="105"/>
      <c r="R859" s="105"/>
      <c r="S859" s="105"/>
      <c r="T859" s="105"/>
      <c r="U859" s="105"/>
      <c r="V859" s="105"/>
      <c r="W859" s="105"/>
      <c r="X859" s="105"/>
      <c r="Y859" s="105"/>
      <c r="Z859" s="105"/>
      <c r="AA859" s="105"/>
      <c r="AB859" s="105"/>
      <c r="AC859" s="105"/>
      <c r="AD859" s="105"/>
      <c r="AE859" s="105"/>
      <c r="AF859" s="105"/>
      <c r="AG859" s="105"/>
      <c r="AH859" s="105"/>
      <c r="AI859" s="105"/>
      <c r="AJ859" s="105"/>
      <c r="AK859" s="105"/>
      <c r="AL859" s="105"/>
      <c r="AM859" s="105"/>
      <c r="AN859" s="105"/>
    </row>
    <row r="860" ht="15.75" customHeight="1">
      <c r="A860" s="105"/>
      <c r="B860" s="105"/>
      <c r="C860" s="105"/>
      <c r="D860" s="105"/>
      <c r="E860" s="105"/>
      <c r="F860" s="105"/>
      <c r="G860" s="105"/>
      <c r="H860" s="105"/>
      <c r="I860" s="105"/>
      <c r="J860" s="105"/>
      <c r="K860" s="105"/>
      <c r="L860" s="105"/>
      <c r="M860" s="105"/>
      <c r="N860" s="105"/>
      <c r="O860" s="105"/>
      <c r="P860" s="105"/>
      <c r="Q860" s="105"/>
      <c r="R860" s="105"/>
      <c r="S860" s="105"/>
      <c r="T860" s="105"/>
      <c r="U860" s="105"/>
      <c r="V860" s="105"/>
      <c r="W860" s="105"/>
      <c r="X860" s="105"/>
      <c r="Y860" s="105"/>
      <c r="Z860" s="105"/>
      <c r="AA860" s="105"/>
      <c r="AB860" s="105"/>
      <c r="AC860" s="105"/>
      <c r="AD860" s="105"/>
      <c r="AE860" s="105"/>
      <c r="AF860" s="105"/>
      <c r="AG860" s="105"/>
      <c r="AH860" s="105"/>
      <c r="AI860" s="105"/>
      <c r="AJ860" s="105"/>
      <c r="AK860" s="105"/>
      <c r="AL860" s="105"/>
      <c r="AM860" s="105"/>
      <c r="AN860" s="105"/>
    </row>
    <row r="861" ht="15.75" customHeight="1">
      <c r="A861" s="105"/>
      <c r="B861" s="105"/>
      <c r="C861" s="105"/>
      <c r="D861" s="105"/>
      <c r="E861" s="105"/>
      <c r="F861" s="105"/>
      <c r="G861" s="105"/>
      <c r="H861" s="105"/>
      <c r="I861" s="105"/>
      <c r="J861" s="105"/>
      <c r="K861" s="105"/>
      <c r="L861" s="105"/>
      <c r="M861" s="105"/>
      <c r="N861" s="105"/>
      <c r="O861" s="105"/>
      <c r="P861" s="105"/>
      <c r="Q861" s="105"/>
      <c r="R861" s="105"/>
      <c r="S861" s="105"/>
      <c r="T861" s="105"/>
      <c r="U861" s="105"/>
      <c r="V861" s="105"/>
      <c r="W861" s="105"/>
      <c r="X861" s="105"/>
      <c r="Y861" s="105"/>
      <c r="Z861" s="105"/>
      <c r="AA861" s="105"/>
      <c r="AB861" s="105"/>
      <c r="AC861" s="105"/>
      <c r="AD861" s="105"/>
      <c r="AE861" s="105"/>
      <c r="AF861" s="105"/>
      <c r="AG861" s="105"/>
      <c r="AH861" s="105"/>
      <c r="AI861" s="105"/>
      <c r="AJ861" s="105"/>
      <c r="AK861" s="105"/>
      <c r="AL861" s="105"/>
      <c r="AM861" s="105"/>
      <c r="AN861" s="105"/>
    </row>
    <row r="862" ht="15.75" customHeight="1">
      <c r="A862" s="105"/>
      <c r="B862" s="105"/>
      <c r="C862" s="105"/>
      <c r="D862" s="105"/>
      <c r="E862" s="105"/>
      <c r="F862" s="105"/>
      <c r="G862" s="105"/>
      <c r="H862" s="105"/>
      <c r="I862" s="105"/>
      <c r="J862" s="105"/>
      <c r="K862" s="105"/>
      <c r="L862" s="105"/>
      <c r="M862" s="105"/>
      <c r="N862" s="105"/>
      <c r="O862" s="105"/>
      <c r="P862" s="105"/>
      <c r="Q862" s="105"/>
      <c r="R862" s="105"/>
      <c r="S862" s="105"/>
      <c r="T862" s="105"/>
      <c r="U862" s="105"/>
      <c r="V862" s="105"/>
      <c r="W862" s="105"/>
      <c r="X862" s="105"/>
      <c r="Y862" s="105"/>
      <c r="Z862" s="105"/>
      <c r="AA862" s="105"/>
      <c r="AB862" s="105"/>
      <c r="AC862" s="105"/>
      <c r="AD862" s="105"/>
      <c r="AE862" s="105"/>
      <c r="AF862" s="105"/>
      <c r="AG862" s="105"/>
      <c r="AH862" s="105"/>
      <c r="AI862" s="105"/>
      <c r="AJ862" s="105"/>
      <c r="AK862" s="105"/>
      <c r="AL862" s="105"/>
      <c r="AM862" s="105"/>
      <c r="AN862" s="105"/>
    </row>
    <row r="863" ht="15.75" customHeight="1">
      <c r="A863" s="105"/>
      <c r="B863" s="105"/>
      <c r="C863" s="105"/>
      <c r="D863" s="105"/>
      <c r="E863" s="105"/>
      <c r="F863" s="105"/>
      <c r="G863" s="105"/>
      <c r="H863" s="105"/>
      <c r="I863" s="105"/>
      <c r="J863" s="105"/>
      <c r="K863" s="105"/>
      <c r="L863" s="105"/>
      <c r="M863" s="105"/>
      <c r="N863" s="105"/>
      <c r="O863" s="105"/>
      <c r="P863" s="105"/>
      <c r="Q863" s="105"/>
      <c r="R863" s="105"/>
      <c r="S863" s="105"/>
      <c r="T863" s="105"/>
      <c r="U863" s="105"/>
      <c r="V863" s="105"/>
      <c r="W863" s="105"/>
      <c r="X863" s="105"/>
      <c r="Y863" s="105"/>
      <c r="Z863" s="105"/>
      <c r="AA863" s="105"/>
      <c r="AB863" s="105"/>
      <c r="AC863" s="105"/>
      <c r="AD863" s="105"/>
      <c r="AE863" s="105"/>
      <c r="AF863" s="105"/>
      <c r="AG863" s="105"/>
      <c r="AH863" s="105"/>
      <c r="AI863" s="105"/>
      <c r="AJ863" s="105"/>
      <c r="AK863" s="105"/>
      <c r="AL863" s="105"/>
      <c r="AM863" s="105"/>
      <c r="AN863" s="105"/>
    </row>
    <row r="864" ht="15.75" customHeight="1">
      <c r="A864" s="105"/>
      <c r="B864" s="105"/>
      <c r="C864" s="105"/>
      <c r="D864" s="105"/>
      <c r="E864" s="105"/>
      <c r="F864" s="105"/>
      <c r="G864" s="105"/>
      <c r="H864" s="105"/>
      <c r="I864" s="105"/>
      <c r="J864" s="105"/>
      <c r="K864" s="105"/>
      <c r="L864" s="105"/>
      <c r="M864" s="105"/>
      <c r="N864" s="105"/>
      <c r="O864" s="105"/>
      <c r="P864" s="105"/>
      <c r="Q864" s="105"/>
      <c r="R864" s="105"/>
      <c r="S864" s="105"/>
      <c r="T864" s="105"/>
      <c r="U864" s="105"/>
      <c r="V864" s="105"/>
      <c r="W864" s="105"/>
      <c r="X864" s="105"/>
      <c r="Y864" s="105"/>
      <c r="Z864" s="105"/>
      <c r="AA864" s="105"/>
      <c r="AB864" s="105"/>
      <c r="AC864" s="105"/>
      <c r="AD864" s="105"/>
      <c r="AE864" s="105"/>
      <c r="AF864" s="105"/>
      <c r="AG864" s="105"/>
      <c r="AH864" s="105"/>
      <c r="AI864" s="105"/>
      <c r="AJ864" s="105"/>
      <c r="AK864" s="105"/>
      <c r="AL864" s="105"/>
      <c r="AM864" s="105"/>
      <c r="AN864" s="105"/>
    </row>
    <row r="865" ht="15.75" customHeight="1">
      <c r="A865" s="105"/>
      <c r="B865" s="105"/>
      <c r="C865" s="105"/>
      <c r="D865" s="105"/>
      <c r="E865" s="105"/>
      <c r="F865" s="105"/>
      <c r="G865" s="105"/>
      <c r="H865" s="105"/>
      <c r="I865" s="105"/>
      <c r="J865" s="105"/>
      <c r="K865" s="105"/>
      <c r="L865" s="105"/>
      <c r="M865" s="105"/>
      <c r="N865" s="105"/>
      <c r="O865" s="105"/>
      <c r="P865" s="105"/>
      <c r="Q865" s="105"/>
      <c r="R865" s="105"/>
      <c r="S865" s="105"/>
      <c r="T865" s="105"/>
      <c r="U865" s="105"/>
      <c r="V865" s="105"/>
      <c r="W865" s="105"/>
      <c r="X865" s="105"/>
      <c r="Y865" s="105"/>
      <c r="Z865" s="105"/>
      <c r="AA865" s="105"/>
      <c r="AB865" s="105"/>
      <c r="AC865" s="105"/>
      <c r="AD865" s="105"/>
      <c r="AE865" s="105"/>
      <c r="AF865" s="105"/>
      <c r="AG865" s="105"/>
      <c r="AH865" s="105"/>
      <c r="AI865" s="105"/>
      <c r="AJ865" s="105"/>
      <c r="AK865" s="105"/>
      <c r="AL865" s="105"/>
      <c r="AM865" s="105"/>
      <c r="AN865" s="105"/>
    </row>
    <row r="866" ht="15.75" customHeight="1">
      <c r="A866" s="105"/>
      <c r="B866" s="105"/>
      <c r="C866" s="105"/>
      <c r="D866" s="105"/>
      <c r="E866" s="105"/>
      <c r="F866" s="105"/>
      <c r="G866" s="105"/>
      <c r="H866" s="105"/>
      <c r="I866" s="105"/>
      <c r="J866" s="105"/>
      <c r="K866" s="105"/>
      <c r="L866" s="105"/>
      <c r="M866" s="105"/>
      <c r="N866" s="105"/>
      <c r="O866" s="105"/>
      <c r="P866" s="105"/>
      <c r="Q866" s="105"/>
      <c r="R866" s="105"/>
      <c r="S866" s="105"/>
      <c r="T866" s="105"/>
      <c r="U866" s="105"/>
      <c r="V866" s="105"/>
      <c r="W866" s="105"/>
      <c r="X866" s="105"/>
      <c r="Y866" s="105"/>
      <c r="Z866" s="105"/>
      <c r="AA866" s="105"/>
      <c r="AB866" s="105"/>
      <c r="AC866" s="105"/>
      <c r="AD866" s="105"/>
      <c r="AE866" s="105"/>
      <c r="AF866" s="105"/>
      <c r="AG866" s="105"/>
      <c r="AH866" s="105"/>
      <c r="AI866" s="105"/>
      <c r="AJ866" s="105"/>
      <c r="AK866" s="105"/>
      <c r="AL866" s="105"/>
      <c r="AM866" s="105"/>
      <c r="AN866" s="105"/>
    </row>
    <row r="867" ht="15.75" customHeight="1">
      <c r="A867" s="105"/>
      <c r="B867" s="105"/>
      <c r="C867" s="105"/>
      <c r="D867" s="105"/>
      <c r="E867" s="105"/>
      <c r="F867" s="105"/>
      <c r="G867" s="105"/>
      <c r="H867" s="105"/>
      <c r="I867" s="105"/>
      <c r="J867" s="105"/>
      <c r="K867" s="105"/>
      <c r="L867" s="105"/>
      <c r="M867" s="105"/>
      <c r="N867" s="105"/>
      <c r="O867" s="105"/>
      <c r="P867" s="105"/>
      <c r="Q867" s="105"/>
      <c r="R867" s="105"/>
      <c r="S867" s="105"/>
      <c r="T867" s="105"/>
      <c r="U867" s="105"/>
      <c r="V867" s="105"/>
      <c r="W867" s="105"/>
      <c r="X867" s="105"/>
      <c r="Y867" s="105"/>
      <c r="Z867" s="105"/>
      <c r="AA867" s="105"/>
      <c r="AB867" s="105"/>
      <c r="AC867" s="105"/>
      <c r="AD867" s="105"/>
      <c r="AE867" s="105"/>
      <c r="AF867" s="105"/>
      <c r="AG867" s="105"/>
      <c r="AH867" s="105"/>
      <c r="AI867" s="105"/>
      <c r="AJ867" s="105"/>
      <c r="AK867" s="105"/>
      <c r="AL867" s="105"/>
      <c r="AM867" s="105"/>
      <c r="AN867" s="105"/>
    </row>
    <row r="868" ht="15.75" customHeight="1">
      <c r="A868" s="105"/>
      <c r="B868" s="105"/>
      <c r="C868" s="105"/>
      <c r="D868" s="105"/>
      <c r="E868" s="105"/>
      <c r="F868" s="105"/>
      <c r="G868" s="105"/>
      <c r="H868" s="105"/>
      <c r="I868" s="105"/>
      <c r="J868" s="105"/>
      <c r="K868" s="105"/>
      <c r="L868" s="105"/>
      <c r="M868" s="105"/>
      <c r="N868" s="105"/>
      <c r="O868" s="105"/>
      <c r="P868" s="105"/>
      <c r="Q868" s="105"/>
      <c r="R868" s="105"/>
      <c r="S868" s="105"/>
      <c r="T868" s="105"/>
      <c r="U868" s="105"/>
      <c r="V868" s="105"/>
      <c r="W868" s="105"/>
      <c r="X868" s="105"/>
      <c r="Y868" s="105"/>
      <c r="Z868" s="105"/>
      <c r="AA868" s="105"/>
      <c r="AB868" s="105"/>
      <c r="AC868" s="105"/>
      <c r="AD868" s="105"/>
      <c r="AE868" s="105"/>
      <c r="AF868" s="105"/>
      <c r="AG868" s="105"/>
      <c r="AH868" s="105"/>
      <c r="AI868" s="105"/>
      <c r="AJ868" s="105"/>
      <c r="AK868" s="105"/>
      <c r="AL868" s="105"/>
      <c r="AM868" s="105"/>
      <c r="AN868" s="105"/>
    </row>
    <row r="869" ht="15.75" customHeight="1">
      <c r="A869" s="105"/>
      <c r="B869" s="105"/>
      <c r="C869" s="105"/>
      <c r="D869" s="105"/>
      <c r="E869" s="105"/>
      <c r="F869" s="105"/>
      <c r="G869" s="105"/>
      <c r="H869" s="105"/>
      <c r="I869" s="105"/>
      <c r="J869" s="105"/>
      <c r="K869" s="105"/>
      <c r="L869" s="105"/>
      <c r="M869" s="105"/>
      <c r="N869" s="105"/>
      <c r="O869" s="105"/>
      <c r="P869" s="105"/>
      <c r="Q869" s="105"/>
      <c r="R869" s="105"/>
      <c r="S869" s="105"/>
      <c r="T869" s="105"/>
      <c r="U869" s="105"/>
      <c r="V869" s="105"/>
      <c r="W869" s="105"/>
      <c r="X869" s="105"/>
      <c r="Y869" s="105"/>
      <c r="Z869" s="105"/>
      <c r="AA869" s="105"/>
      <c r="AB869" s="105"/>
      <c r="AC869" s="105"/>
      <c r="AD869" s="105"/>
      <c r="AE869" s="105"/>
      <c r="AF869" s="105"/>
      <c r="AG869" s="105"/>
      <c r="AH869" s="105"/>
      <c r="AI869" s="105"/>
      <c r="AJ869" s="105"/>
      <c r="AK869" s="105"/>
      <c r="AL869" s="105"/>
      <c r="AM869" s="105"/>
      <c r="AN869" s="105"/>
    </row>
    <row r="870" ht="15.75" customHeight="1">
      <c r="A870" s="105"/>
      <c r="B870" s="105"/>
      <c r="C870" s="105"/>
      <c r="D870" s="105"/>
      <c r="E870" s="105"/>
      <c r="F870" s="105"/>
      <c r="G870" s="105"/>
      <c r="H870" s="105"/>
      <c r="I870" s="105"/>
      <c r="J870" s="105"/>
      <c r="K870" s="105"/>
      <c r="L870" s="105"/>
      <c r="M870" s="105"/>
      <c r="N870" s="105"/>
      <c r="O870" s="105"/>
      <c r="P870" s="105"/>
      <c r="Q870" s="105"/>
      <c r="R870" s="105"/>
      <c r="S870" s="105"/>
      <c r="T870" s="105"/>
      <c r="U870" s="105"/>
      <c r="V870" s="105"/>
      <c r="W870" s="105"/>
      <c r="X870" s="105"/>
      <c r="Y870" s="105"/>
      <c r="Z870" s="105"/>
      <c r="AA870" s="105"/>
      <c r="AB870" s="105"/>
      <c r="AC870" s="105"/>
      <c r="AD870" s="105"/>
      <c r="AE870" s="105"/>
      <c r="AF870" s="105"/>
      <c r="AG870" s="105"/>
      <c r="AH870" s="105"/>
      <c r="AI870" s="105"/>
      <c r="AJ870" s="105"/>
      <c r="AK870" s="105"/>
      <c r="AL870" s="105"/>
      <c r="AM870" s="105"/>
      <c r="AN870" s="105"/>
    </row>
    <row r="871" ht="15.75" customHeight="1">
      <c r="A871" s="105"/>
      <c r="B871" s="105"/>
      <c r="C871" s="105"/>
      <c r="D871" s="105"/>
      <c r="E871" s="105"/>
      <c r="F871" s="105"/>
      <c r="G871" s="105"/>
      <c r="H871" s="105"/>
      <c r="I871" s="105"/>
      <c r="J871" s="105"/>
      <c r="K871" s="105"/>
      <c r="L871" s="105"/>
      <c r="M871" s="105"/>
      <c r="N871" s="105"/>
      <c r="O871" s="105"/>
      <c r="P871" s="105"/>
      <c r="Q871" s="105"/>
      <c r="R871" s="105"/>
      <c r="S871" s="105"/>
      <c r="T871" s="105"/>
      <c r="U871" s="105"/>
      <c r="V871" s="105"/>
      <c r="W871" s="105"/>
      <c r="X871" s="105"/>
      <c r="Y871" s="105"/>
      <c r="Z871" s="105"/>
      <c r="AA871" s="105"/>
      <c r="AB871" s="105"/>
      <c r="AC871" s="105"/>
      <c r="AD871" s="105"/>
      <c r="AE871" s="105"/>
      <c r="AF871" s="105"/>
      <c r="AG871" s="105"/>
      <c r="AH871" s="105"/>
      <c r="AI871" s="105"/>
      <c r="AJ871" s="105"/>
      <c r="AK871" s="105"/>
      <c r="AL871" s="105"/>
      <c r="AM871" s="105"/>
      <c r="AN871" s="105"/>
    </row>
    <row r="872" ht="15.75" customHeight="1">
      <c r="A872" s="105"/>
      <c r="B872" s="105"/>
      <c r="C872" s="105"/>
      <c r="D872" s="105"/>
      <c r="E872" s="105"/>
      <c r="F872" s="105"/>
      <c r="G872" s="105"/>
      <c r="H872" s="105"/>
      <c r="I872" s="105"/>
      <c r="J872" s="105"/>
      <c r="K872" s="105"/>
      <c r="L872" s="105"/>
      <c r="M872" s="105"/>
      <c r="N872" s="105"/>
      <c r="O872" s="105"/>
      <c r="P872" s="105"/>
      <c r="Q872" s="105"/>
      <c r="R872" s="105"/>
      <c r="S872" s="105"/>
      <c r="T872" s="105"/>
      <c r="U872" s="105"/>
      <c r="V872" s="105"/>
      <c r="W872" s="105"/>
      <c r="X872" s="105"/>
      <c r="Y872" s="105"/>
      <c r="Z872" s="105"/>
      <c r="AA872" s="105"/>
      <c r="AB872" s="105"/>
      <c r="AC872" s="105"/>
      <c r="AD872" s="105"/>
      <c r="AE872" s="105"/>
      <c r="AF872" s="105"/>
      <c r="AG872" s="105"/>
      <c r="AH872" s="105"/>
      <c r="AI872" s="105"/>
      <c r="AJ872" s="105"/>
      <c r="AK872" s="105"/>
      <c r="AL872" s="105"/>
      <c r="AM872" s="105"/>
      <c r="AN872" s="105"/>
    </row>
    <row r="873" ht="15.75" customHeight="1">
      <c r="A873" s="105"/>
      <c r="B873" s="105"/>
      <c r="C873" s="105"/>
      <c r="D873" s="105"/>
      <c r="E873" s="105"/>
      <c r="F873" s="105"/>
      <c r="G873" s="105"/>
      <c r="H873" s="105"/>
      <c r="I873" s="105"/>
      <c r="J873" s="105"/>
      <c r="K873" s="105"/>
      <c r="L873" s="105"/>
      <c r="M873" s="105"/>
      <c r="N873" s="105"/>
      <c r="O873" s="105"/>
      <c r="P873" s="105"/>
      <c r="Q873" s="105"/>
      <c r="R873" s="105"/>
      <c r="S873" s="105"/>
      <c r="T873" s="105"/>
      <c r="U873" s="105"/>
      <c r="V873" s="105"/>
      <c r="W873" s="105"/>
      <c r="X873" s="105"/>
      <c r="Y873" s="105"/>
      <c r="Z873" s="105"/>
      <c r="AA873" s="105"/>
      <c r="AB873" s="105"/>
      <c r="AC873" s="105"/>
      <c r="AD873" s="105"/>
      <c r="AE873" s="105"/>
      <c r="AF873" s="105"/>
      <c r="AG873" s="105"/>
      <c r="AH873" s="105"/>
      <c r="AI873" s="105"/>
      <c r="AJ873" s="105"/>
      <c r="AK873" s="105"/>
      <c r="AL873" s="105"/>
      <c r="AM873" s="105"/>
      <c r="AN873" s="105"/>
    </row>
    <row r="874" ht="15.75" customHeight="1">
      <c r="A874" s="105"/>
      <c r="B874" s="105"/>
      <c r="C874" s="105"/>
      <c r="D874" s="105"/>
      <c r="E874" s="105"/>
      <c r="F874" s="105"/>
      <c r="G874" s="105"/>
      <c r="H874" s="105"/>
      <c r="I874" s="105"/>
      <c r="J874" s="105"/>
      <c r="K874" s="105"/>
      <c r="L874" s="105"/>
      <c r="M874" s="105"/>
      <c r="N874" s="105"/>
      <c r="O874" s="105"/>
      <c r="P874" s="105"/>
      <c r="Q874" s="105"/>
      <c r="R874" s="105"/>
      <c r="S874" s="105"/>
      <c r="T874" s="105"/>
      <c r="U874" s="105"/>
      <c r="V874" s="105"/>
      <c r="W874" s="105"/>
      <c r="X874" s="105"/>
      <c r="Y874" s="105"/>
      <c r="Z874" s="105"/>
      <c r="AA874" s="105"/>
      <c r="AB874" s="105"/>
      <c r="AC874" s="105"/>
      <c r="AD874" s="105"/>
      <c r="AE874" s="105"/>
      <c r="AF874" s="105"/>
      <c r="AG874" s="105"/>
      <c r="AH874" s="105"/>
      <c r="AI874" s="105"/>
      <c r="AJ874" s="105"/>
      <c r="AK874" s="105"/>
      <c r="AL874" s="105"/>
      <c r="AM874" s="105"/>
      <c r="AN874" s="105"/>
    </row>
    <row r="875" ht="15.75" customHeight="1">
      <c r="A875" s="105"/>
      <c r="B875" s="105"/>
      <c r="C875" s="105"/>
      <c r="D875" s="105"/>
      <c r="E875" s="105"/>
      <c r="F875" s="105"/>
      <c r="G875" s="105"/>
      <c r="H875" s="105"/>
      <c r="I875" s="105"/>
      <c r="J875" s="105"/>
      <c r="K875" s="105"/>
      <c r="L875" s="105"/>
      <c r="M875" s="105"/>
      <c r="N875" s="105"/>
      <c r="O875" s="105"/>
      <c r="P875" s="105"/>
      <c r="Q875" s="105"/>
      <c r="R875" s="105"/>
      <c r="S875" s="105"/>
      <c r="T875" s="105"/>
      <c r="U875" s="105"/>
      <c r="V875" s="105"/>
      <c r="W875" s="105"/>
      <c r="X875" s="105"/>
      <c r="Y875" s="105"/>
      <c r="Z875" s="105"/>
      <c r="AA875" s="105"/>
      <c r="AB875" s="105"/>
      <c r="AC875" s="105"/>
      <c r="AD875" s="105"/>
      <c r="AE875" s="105"/>
      <c r="AF875" s="105"/>
      <c r="AG875" s="105"/>
      <c r="AH875" s="105"/>
      <c r="AI875" s="105"/>
      <c r="AJ875" s="105"/>
      <c r="AK875" s="105"/>
      <c r="AL875" s="105"/>
      <c r="AM875" s="105"/>
      <c r="AN875" s="105"/>
    </row>
    <row r="876" ht="15.75" customHeight="1">
      <c r="A876" s="105"/>
      <c r="B876" s="105"/>
      <c r="C876" s="105"/>
      <c r="D876" s="105"/>
      <c r="E876" s="105"/>
      <c r="F876" s="105"/>
      <c r="G876" s="105"/>
      <c r="H876" s="105"/>
      <c r="I876" s="105"/>
      <c r="J876" s="105"/>
      <c r="K876" s="105"/>
      <c r="L876" s="105"/>
      <c r="M876" s="105"/>
      <c r="N876" s="105"/>
      <c r="O876" s="105"/>
      <c r="P876" s="105"/>
      <c r="Q876" s="105"/>
      <c r="R876" s="105"/>
      <c r="S876" s="105"/>
      <c r="T876" s="105"/>
      <c r="U876" s="105"/>
      <c r="V876" s="105"/>
      <c r="W876" s="105"/>
      <c r="X876" s="105"/>
      <c r="Y876" s="105"/>
      <c r="Z876" s="105"/>
      <c r="AA876" s="105"/>
      <c r="AB876" s="105"/>
      <c r="AC876" s="105"/>
      <c r="AD876" s="105"/>
      <c r="AE876" s="105"/>
      <c r="AF876" s="105"/>
      <c r="AG876" s="105"/>
      <c r="AH876" s="105"/>
      <c r="AI876" s="105"/>
      <c r="AJ876" s="105"/>
      <c r="AK876" s="105"/>
      <c r="AL876" s="105"/>
      <c r="AM876" s="105"/>
      <c r="AN876" s="105"/>
    </row>
    <row r="877" ht="15.75" customHeight="1">
      <c r="A877" s="105"/>
      <c r="B877" s="105"/>
      <c r="C877" s="105"/>
      <c r="D877" s="105"/>
      <c r="E877" s="105"/>
      <c r="F877" s="105"/>
      <c r="G877" s="105"/>
      <c r="H877" s="105"/>
      <c r="I877" s="105"/>
      <c r="J877" s="105"/>
      <c r="K877" s="105"/>
      <c r="L877" s="105"/>
      <c r="M877" s="105"/>
      <c r="N877" s="105"/>
      <c r="O877" s="105"/>
      <c r="P877" s="105"/>
      <c r="Q877" s="105"/>
      <c r="R877" s="105"/>
      <c r="S877" s="105"/>
      <c r="T877" s="105"/>
      <c r="U877" s="105"/>
      <c r="V877" s="105"/>
      <c r="W877" s="105"/>
      <c r="X877" s="105"/>
      <c r="Y877" s="105"/>
      <c r="Z877" s="105"/>
      <c r="AA877" s="105"/>
      <c r="AB877" s="105"/>
      <c r="AC877" s="105"/>
      <c r="AD877" s="105"/>
      <c r="AE877" s="105"/>
      <c r="AF877" s="105"/>
      <c r="AG877" s="105"/>
      <c r="AH877" s="105"/>
      <c r="AI877" s="105"/>
      <c r="AJ877" s="105"/>
      <c r="AK877" s="105"/>
      <c r="AL877" s="105"/>
      <c r="AM877" s="105"/>
      <c r="AN877" s="105"/>
    </row>
    <row r="878" ht="15.75" customHeight="1">
      <c r="A878" s="105"/>
      <c r="B878" s="105"/>
      <c r="C878" s="105"/>
      <c r="D878" s="105"/>
      <c r="E878" s="105"/>
      <c r="F878" s="105"/>
      <c r="G878" s="105"/>
      <c r="H878" s="105"/>
      <c r="I878" s="105"/>
      <c r="J878" s="105"/>
      <c r="K878" s="105"/>
      <c r="L878" s="105"/>
      <c r="M878" s="105"/>
      <c r="N878" s="105"/>
      <c r="O878" s="105"/>
      <c r="P878" s="105"/>
      <c r="Q878" s="105"/>
      <c r="R878" s="105"/>
      <c r="S878" s="105"/>
      <c r="T878" s="105"/>
      <c r="U878" s="105"/>
      <c r="V878" s="105"/>
      <c r="W878" s="105"/>
      <c r="X878" s="105"/>
      <c r="Y878" s="105"/>
      <c r="Z878" s="105"/>
      <c r="AA878" s="105"/>
      <c r="AB878" s="105"/>
      <c r="AC878" s="105"/>
      <c r="AD878" s="105"/>
      <c r="AE878" s="105"/>
      <c r="AF878" s="105"/>
      <c r="AG878" s="105"/>
      <c r="AH878" s="105"/>
      <c r="AI878" s="105"/>
      <c r="AJ878" s="105"/>
      <c r="AK878" s="105"/>
      <c r="AL878" s="105"/>
      <c r="AM878" s="105"/>
      <c r="AN878" s="105"/>
    </row>
    <row r="879" ht="15.75" customHeight="1">
      <c r="A879" s="105"/>
      <c r="B879" s="105"/>
      <c r="C879" s="105"/>
      <c r="D879" s="105"/>
      <c r="E879" s="105"/>
      <c r="F879" s="105"/>
      <c r="G879" s="105"/>
      <c r="H879" s="105"/>
      <c r="I879" s="105"/>
      <c r="J879" s="105"/>
      <c r="K879" s="105"/>
      <c r="L879" s="105"/>
      <c r="M879" s="105"/>
      <c r="N879" s="105"/>
      <c r="O879" s="105"/>
      <c r="P879" s="105"/>
      <c r="Q879" s="105"/>
      <c r="R879" s="105"/>
      <c r="S879" s="105"/>
      <c r="T879" s="105"/>
      <c r="U879" s="105"/>
      <c r="V879" s="105"/>
      <c r="W879" s="105"/>
      <c r="X879" s="105"/>
      <c r="Y879" s="105"/>
      <c r="Z879" s="105"/>
      <c r="AA879" s="105"/>
      <c r="AB879" s="105"/>
      <c r="AC879" s="105"/>
      <c r="AD879" s="105"/>
      <c r="AE879" s="105"/>
      <c r="AF879" s="105"/>
      <c r="AG879" s="105"/>
      <c r="AH879" s="105"/>
      <c r="AI879" s="105"/>
      <c r="AJ879" s="105"/>
      <c r="AK879" s="105"/>
      <c r="AL879" s="105"/>
      <c r="AM879" s="105"/>
      <c r="AN879" s="105"/>
    </row>
    <row r="880" ht="15.75" customHeight="1">
      <c r="A880" s="105"/>
      <c r="B880" s="105"/>
      <c r="C880" s="105"/>
      <c r="D880" s="105"/>
      <c r="E880" s="105"/>
      <c r="F880" s="105"/>
      <c r="G880" s="105"/>
      <c r="H880" s="105"/>
      <c r="I880" s="105"/>
      <c r="J880" s="105"/>
      <c r="K880" s="105"/>
      <c r="L880" s="105"/>
      <c r="M880" s="105"/>
      <c r="N880" s="105"/>
      <c r="O880" s="105"/>
      <c r="P880" s="105"/>
      <c r="Q880" s="105"/>
      <c r="R880" s="105"/>
      <c r="S880" s="105"/>
      <c r="T880" s="105"/>
      <c r="U880" s="105"/>
      <c r="V880" s="105"/>
      <c r="W880" s="105"/>
      <c r="X880" s="105"/>
      <c r="Y880" s="105"/>
      <c r="Z880" s="105"/>
      <c r="AA880" s="105"/>
      <c r="AB880" s="105"/>
      <c r="AC880" s="105"/>
      <c r="AD880" s="105"/>
      <c r="AE880" s="105"/>
      <c r="AF880" s="105"/>
      <c r="AG880" s="105"/>
      <c r="AH880" s="105"/>
      <c r="AI880" s="105"/>
      <c r="AJ880" s="105"/>
      <c r="AK880" s="105"/>
      <c r="AL880" s="105"/>
      <c r="AM880" s="105"/>
      <c r="AN880" s="105"/>
    </row>
    <row r="881" ht="15.75" customHeight="1">
      <c r="A881" s="105"/>
      <c r="B881" s="105"/>
      <c r="C881" s="105"/>
      <c r="D881" s="105"/>
      <c r="E881" s="105"/>
      <c r="F881" s="105"/>
      <c r="G881" s="105"/>
      <c r="H881" s="105"/>
      <c r="I881" s="105"/>
      <c r="J881" s="105"/>
      <c r="K881" s="105"/>
      <c r="L881" s="105"/>
      <c r="M881" s="105"/>
      <c r="N881" s="105"/>
      <c r="O881" s="105"/>
      <c r="P881" s="105"/>
      <c r="Q881" s="105"/>
      <c r="R881" s="105"/>
      <c r="S881" s="105"/>
      <c r="T881" s="105"/>
      <c r="U881" s="105"/>
      <c r="V881" s="105"/>
      <c r="W881" s="105"/>
      <c r="X881" s="105"/>
      <c r="Y881" s="105"/>
      <c r="Z881" s="105"/>
      <c r="AA881" s="105"/>
      <c r="AB881" s="105"/>
      <c r="AC881" s="105"/>
      <c r="AD881" s="105"/>
      <c r="AE881" s="105"/>
      <c r="AF881" s="105"/>
      <c r="AG881" s="105"/>
      <c r="AH881" s="105"/>
      <c r="AI881" s="105"/>
      <c r="AJ881" s="105"/>
      <c r="AK881" s="105"/>
      <c r="AL881" s="105"/>
      <c r="AM881" s="105"/>
      <c r="AN881" s="105"/>
    </row>
    <row r="882" ht="15.75" customHeight="1">
      <c r="A882" s="105"/>
      <c r="B882" s="105"/>
      <c r="C882" s="105"/>
      <c r="D882" s="105"/>
      <c r="E882" s="105"/>
      <c r="F882" s="105"/>
      <c r="G882" s="105"/>
      <c r="H882" s="105"/>
      <c r="I882" s="105"/>
      <c r="J882" s="105"/>
      <c r="K882" s="105"/>
      <c r="L882" s="105"/>
      <c r="M882" s="105"/>
      <c r="N882" s="105"/>
      <c r="O882" s="105"/>
      <c r="P882" s="105"/>
      <c r="Q882" s="105"/>
      <c r="R882" s="105"/>
      <c r="S882" s="105"/>
      <c r="T882" s="105"/>
      <c r="U882" s="105"/>
      <c r="V882" s="105"/>
      <c r="W882" s="105"/>
      <c r="X882" s="105"/>
      <c r="Y882" s="105"/>
      <c r="Z882" s="105"/>
      <c r="AA882" s="105"/>
      <c r="AB882" s="105"/>
      <c r="AC882" s="105"/>
      <c r="AD882" s="105"/>
      <c r="AE882" s="105"/>
      <c r="AF882" s="105"/>
      <c r="AG882" s="105"/>
      <c r="AH882" s="105"/>
      <c r="AI882" s="105"/>
      <c r="AJ882" s="105"/>
      <c r="AK882" s="105"/>
      <c r="AL882" s="105"/>
      <c r="AM882" s="105"/>
      <c r="AN882" s="105"/>
    </row>
    <row r="883" ht="15.75" customHeight="1">
      <c r="A883" s="105"/>
      <c r="B883" s="105"/>
      <c r="C883" s="105"/>
      <c r="D883" s="105"/>
      <c r="E883" s="105"/>
      <c r="F883" s="105"/>
      <c r="G883" s="105"/>
      <c r="H883" s="105"/>
      <c r="I883" s="105"/>
      <c r="J883" s="105"/>
      <c r="K883" s="105"/>
      <c r="L883" s="105"/>
      <c r="M883" s="105"/>
      <c r="N883" s="105"/>
      <c r="O883" s="105"/>
      <c r="P883" s="105"/>
      <c r="Q883" s="105"/>
      <c r="R883" s="105"/>
      <c r="S883" s="105"/>
      <c r="T883" s="105"/>
      <c r="U883" s="105"/>
      <c r="V883" s="105"/>
      <c r="W883" s="105"/>
      <c r="X883" s="105"/>
      <c r="Y883" s="105"/>
      <c r="Z883" s="105"/>
      <c r="AA883" s="105"/>
      <c r="AB883" s="105"/>
      <c r="AC883" s="105"/>
      <c r="AD883" s="105"/>
      <c r="AE883" s="105"/>
      <c r="AF883" s="105"/>
      <c r="AG883" s="105"/>
      <c r="AH883" s="105"/>
      <c r="AI883" s="105"/>
      <c r="AJ883" s="105"/>
      <c r="AK883" s="105"/>
      <c r="AL883" s="105"/>
      <c r="AM883" s="105"/>
      <c r="AN883" s="105"/>
    </row>
    <row r="884" ht="15.75" customHeight="1">
      <c r="A884" s="105"/>
      <c r="B884" s="105"/>
      <c r="C884" s="105"/>
      <c r="D884" s="105"/>
      <c r="E884" s="105"/>
      <c r="F884" s="105"/>
      <c r="G884" s="105"/>
      <c r="H884" s="105"/>
      <c r="I884" s="105"/>
      <c r="J884" s="105"/>
      <c r="K884" s="105"/>
      <c r="L884" s="105"/>
      <c r="M884" s="105"/>
      <c r="N884" s="105"/>
      <c r="O884" s="105"/>
      <c r="P884" s="105"/>
      <c r="Q884" s="105"/>
      <c r="R884" s="105"/>
      <c r="S884" s="105"/>
      <c r="T884" s="105"/>
      <c r="U884" s="105"/>
      <c r="V884" s="105"/>
      <c r="W884" s="105"/>
      <c r="X884" s="105"/>
      <c r="Y884" s="105"/>
      <c r="Z884" s="105"/>
      <c r="AA884" s="105"/>
      <c r="AB884" s="105"/>
      <c r="AC884" s="105"/>
      <c r="AD884" s="105"/>
      <c r="AE884" s="105"/>
      <c r="AF884" s="105"/>
      <c r="AG884" s="105"/>
      <c r="AH884" s="105"/>
      <c r="AI884" s="105"/>
      <c r="AJ884" s="105"/>
      <c r="AK884" s="105"/>
      <c r="AL884" s="105"/>
      <c r="AM884" s="105"/>
      <c r="AN884" s="105"/>
    </row>
    <row r="885" ht="15.75" customHeight="1">
      <c r="A885" s="105"/>
      <c r="B885" s="105"/>
      <c r="C885" s="105"/>
      <c r="D885" s="105"/>
      <c r="E885" s="105"/>
      <c r="F885" s="105"/>
      <c r="G885" s="105"/>
      <c r="H885" s="105"/>
      <c r="I885" s="105"/>
      <c r="J885" s="105"/>
      <c r="K885" s="105"/>
      <c r="L885" s="105"/>
      <c r="M885" s="105"/>
      <c r="N885" s="105"/>
      <c r="O885" s="105"/>
      <c r="P885" s="105"/>
      <c r="Q885" s="105"/>
      <c r="R885" s="105"/>
      <c r="S885" s="105"/>
      <c r="T885" s="105"/>
      <c r="U885" s="105"/>
      <c r="V885" s="105"/>
      <c r="W885" s="105"/>
      <c r="X885" s="105"/>
      <c r="Y885" s="105"/>
      <c r="Z885" s="105"/>
      <c r="AA885" s="105"/>
      <c r="AB885" s="105"/>
      <c r="AC885" s="105"/>
      <c r="AD885" s="105"/>
      <c r="AE885" s="105"/>
      <c r="AF885" s="105"/>
      <c r="AG885" s="105"/>
      <c r="AH885" s="105"/>
      <c r="AI885" s="105"/>
      <c r="AJ885" s="105"/>
      <c r="AK885" s="105"/>
      <c r="AL885" s="105"/>
      <c r="AM885" s="105"/>
      <c r="AN885" s="105"/>
    </row>
    <row r="886" ht="15.75" customHeight="1">
      <c r="A886" s="105"/>
      <c r="B886" s="105"/>
      <c r="C886" s="105"/>
      <c r="D886" s="105"/>
      <c r="E886" s="105"/>
      <c r="F886" s="105"/>
      <c r="G886" s="105"/>
      <c r="H886" s="105"/>
      <c r="I886" s="105"/>
      <c r="J886" s="105"/>
      <c r="K886" s="105"/>
      <c r="L886" s="105"/>
      <c r="M886" s="105"/>
      <c r="N886" s="105"/>
      <c r="O886" s="105"/>
      <c r="P886" s="105"/>
      <c r="Q886" s="105"/>
      <c r="R886" s="105"/>
      <c r="S886" s="105"/>
      <c r="T886" s="105"/>
      <c r="U886" s="105"/>
      <c r="V886" s="105"/>
      <c r="W886" s="105"/>
      <c r="X886" s="105"/>
      <c r="Y886" s="105"/>
      <c r="Z886" s="105"/>
      <c r="AA886" s="105"/>
      <c r="AB886" s="105"/>
      <c r="AC886" s="105"/>
      <c r="AD886" s="105"/>
      <c r="AE886" s="105"/>
      <c r="AF886" s="105"/>
      <c r="AG886" s="105"/>
      <c r="AH886" s="105"/>
      <c r="AI886" s="105"/>
      <c r="AJ886" s="105"/>
      <c r="AK886" s="105"/>
      <c r="AL886" s="105"/>
      <c r="AM886" s="105"/>
      <c r="AN886" s="105"/>
    </row>
    <row r="887" ht="15.75" customHeight="1">
      <c r="A887" s="105"/>
      <c r="B887" s="105"/>
      <c r="C887" s="105"/>
      <c r="D887" s="105"/>
      <c r="E887" s="105"/>
      <c r="F887" s="105"/>
      <c r="G887" s="105"/>
      <c r="H887" s="105"/>
      <c r="I887" s="105"/>
      <c r="J887" s="105"/>
      <c r="K887" s="105"/>
      <c r="L887" s="105"/>
      <c r="M887" s="105"/>
      <c r="N887" s="105"/>
      <c r="O887" s="105"/>
      <c r="P887" s="105"/>
      <c r="Q887" s="105"/>
      <c r="R887" s="105"/>
      <c r="S887" s="105"/>
      <c r="T887" s="105"/>
      <c r="U887" s="105"/>
      <c r="V887" s="105"/>
      <c r="W887" s="105"/>
      <c r="X887" s="105"/>
      <c r="Y887" s="105"/>
      <c r="Z887" s="105"/>
      <c r="AA887" s="105"/>
      <c r="AB887" s="105"/>
      <c r="AC887" s="105"/>
      <c r="AD887" s="105"/>
      <c r="AE887" s="105"/>
      <c r="AF887" s="105"/>
      <c r="AG887" s="105"/>
      <c r="AH887" s="105"/>
      <c r="AI887" s="105"/>
      <c r="AJ887" s="105"/>
      <c r="AK887" s="105"/>
      <c r="AL887" s="105"/>
      <c r="AM887" s="105"/>
      <c r="AN887" s="105"/>
    </row>
    <row r="888" ht="15.75" customHeight="1">
      <c r="A888" s="105"/>
      <c r="B888" s="105"/>
      <c r="C888" s="105"/>
      <c r="D888" s="105"/>
      <c r="E888" s="105"/>
      <c r="F888" s="105"/>
      <c r="G888" s="105"/>
      <c r="H888" s="105"/>
      <c r="I888" s="105"/>
      <c r="J888" s="105"/>
      <c r="K888" s="105"/>
      <c r="L888" s="105"/>
      <c r="M888" s="105"/>
      <c r="N888" s="105"/>
      <c r="O888" s="105"/>
      <c r="P888" s="105"/>
      <c r="Q888" s="105"/>
      <c r="R888" s="105"/>
      <c r="S888" s="105"/>
      <c r="T888" s="105"/>
      <c r="U888" s="105"/>
      <c r="V888" s="105"/>
      <c r="W888" s="105"/>
      <c r="X888" s="105"/>
      <c r="Y888" s="105"/>
      <c r="Z888" s="105"/>
      <c r="AA888" s="105"/>
      <c r="AB888" s="105"/>
      <c r="AC888" s="105"/>
      <c r="AD888" s="105"/>
      <c r="AE888" s="105"/>
      <c r="AF888" s="105"/>
      <c r="AG888" s="105"/>
      <c r="AH888" s="105"/>
      <c r="AI888" s="105"/>
      <c r="AJ888" s="105"/>
      <c r="AK888" s="105"/>
      <c r="AL888" s="105"/>
      <c r="AM888" s="105"/>
      <c r="AN888" s="105"/>
    </row>
    <row r="889" ht="15.75" customHeight="1">
      <c r="A889" s="105"/>
      <c r="B889" s="105"/>
      <c r="C889" s="105"/>
      <c r="D889" s="105"/>
      <c r="E889" s="105"/>
      <c r="F889" s="105"/>
      <c r="G889" s="105"/>
      <c r="H889" s="105"/>
      <c r="I889" s="105"/>
      <c r="J889" s="105"/>
      <c r="K889" s="105"/>
      <c r="L889" s="105"/>
      <c r="M889" s="105"/>
      <c r="N889" s="105"/>
      <c r="O889" s="105"/>
      <c r="P889" s="105"/>
      <c r="Q889" s="105"/>
      <c r="R889" s="105"/>
      <c r="S889" s="105"/>
      <c r="T889" s="105"/>
      <c r="U889" s="105"/>
      <c r="V889" s="105"/>
      <c r="W889" s="105"/>
      <c r="X889" s="105"/>
      <c r="Y889" s="105"/>
      <c r="Z889" s="105"/>
      <c r="AA889" s="105"/>
      <c r="AB889" s="105"/>
      <c r="AC889" s="105"/>
      <c r="AD889" s="105"/>
      <c r="AE889" s="105"/>
      <c r="AF889" s="105"/>
      <c r="AG889" s="105"/>
      <c r="AH889" s="105"/>
      <c r="AI889" s="105"/>
      <c r="AJ889" s="105"/>
      <c r="AK889" s="105"/>
      <c r="AL889" s="105"/>
      <c r="AM889" s="105"/>
      <c r="AN889" s="105"/>
    </row>
    <row r="890" ht="15.75" customHeight="1">
      <c r="A890" s="105"/>
      <c r="B890" s="105"/>
      <c r="C890" s="105"/>
      <c r="D890" s="105"/>
      <c r="E890" s="105"/>
      <c r="F890" s="105"/>
      <c r="G890" s="105"/>
      <c r="H890" s="105"/>
      <c r="I890" s="105"/>
      <c r="J890" s="105"/>
      <c r="K890" s="105"/>
      <c r="L890" s="105"/>
      <c r="M890" s="105"/>
      <c r="N890" s="105"/>
      <c r="O890" s="105"/>
      <c r="P890" s="105"/>
      <c r="Q890" s="105"/>
      <c r="R890" s="105"/>
      <c r="S890" s="105"/>
      <c r="T890" s="105"/>
      <c r="U890" s="105"/>
      <c r="V890" s="105"/>
      <c r="W890" s="105"/>
      <c r="X890" s="105"/>
      <c r="Y890" s="105"/>
      <c r="Z890" s="105"/>
      <c r="AA890" s="105"/>
      <c r="AB890" s="105"/>
      <c r="AC890" s="105"/>
      <c r="AD890" s="105"/>
      <c r="AE890" s="105"/>
      <c r="AF890" s="105"/>
      <c r="AG890" s="105"/>
      <c r="AH890" s="105"/>
      <c r="AI890" s="105"/>
      <c r="AJ890" s="105"/>
      <c r="AK890" s="105"/>
      <c r="AL890" s="105"/>
      <c r="AM890" s="105"/>
      <c r="AN890" s="105"/>
    </row>
    <row r="891" ht="15.75" customHeight="1">
      <c r="A891" s="105"/>
      <c r="B891" s="105"/>
      <c r="C891" s="105"/>
      <c r="D891" s="105"/>
      <c r="E891" s="105"/>
      <c r="F891" s="105"/>
      <c r="G891" s="105"/>
      <c r="H891" s="105"/>
      <c r="I891" s="105"/>
      <c r="J891" s="105"/>
      <c r="K891" s="105"/>
      <c r="L891" s="105"/>
      <c r="M891" s="105"/>
      <c r="N891" s="105"/>
      <c r="O891" s="105"/>
      <c r="P891" s="105"/>
      <c r="Q891" s="105"/>
      <c r="R891" s="105"/>
      <c r="S891" s="105"/>
      <c r="T891" s="105"/>
      <c r="U891" s="105"/>
      <c r="V891" s="105"/>
      <c r="W891" s="105"/>
      <c r="X891" s="105"/>
      <c r="Y891" s="105"/>
      <c r="Z891" s="105"/>
      <c r="AA891" s="105"/>
      <c r="AB891" s="105"/>
      <c r="AC891" s="105"/>
      <c r="AD891" s="105"/>
      <c r="AE891" s="105"/>
      <c r="AF891" s="105"/>
      <c r="AG891" s="105"/>
      <c r="AH891" s="105"/>
      <c r="AI891" s="105"/>
      <c r="AJ891" s="105"/>
      <c r="AK891" s="105"/>
      <c r="AL891" s="105"/>
      <c r="AM891" s="105"/>
      <c r="AN891" s="105"/>
    </row>
    <row r="892" ht="15.75" customHeight="1">
      <c r="A892" s="105"/>
      <c r="B892" s="105"/>
      <c r="C892" s="105"/>
      <c r="D892" s="105"/>
      <c r="E892" s="105"/>
      <c r="F892" s="105"/>
      <c r="G892" s="105"/>
      <c r="H892" s="105"/>
      <c r="I892" s="105"/>
      <c r="J892" s="105"/>
      <c r="K892" s="105"/>
      <c r="L892" s="105"/>
      <c r="M892" s="105"/>
      <c r="N892" s="105"/>
      <c r="O892" s="105"/>
      <c r="P892" s="105"/>
      <c r="Q892" s="105"/>
      <c r="R892" s="105"/>
      <c r="S892" s="105"/>
      <c r="T892" s="105"/>
      <c r="U892" s="105"/>
      <c r="V892" s="105"/>
      <c r="W892" s="105"/>
      <c r="X892" s="105"/>
      <c r="Y892" s="105"/>
      <c r="Z892" s="105"/>
      <c r="AA892" s="105"/>
      <c r="AB892" s="105"/>
      <c r="AC892" s="105"/>
      <c r="AD892" s="105"/>
      <c r="AE892" s="105"/>
      <c r="AF892" s="105"/>
      <c r="AG892" s="105"/>
      <c r="AH892" s="105"/>
      <c r="AI892" s="105"/>
      <c r="AJ892" s="105"/>
      <c r="AK892" s="105"/>
      <c r="AL892" s="105"/>
      <c r="AM892" s="105"/>
      <c r="AN892" s="105"/>
    </row>
    <row r="893" ht="15.75" customHeight="1">
      <c r="A893" s="105"/>
      <c r="B893" s="105"/>
      <c r="C893" s="105"/>
      <c r="D893" s="105"/>
      <c r="E893" s="105"/>
      <c r="F893" s="105"/>
      <c r="G893" s="105"/>
      <c r="H893" s="105"/>
      <c r="I893" s="105"/>
      <c r="J893" s="105"/>
      <c r="K893" s="105"/>
      <c r="L893" s="105"/>
      <c r="M893" s="105"/>
      <c r="N893" s="105"/>
      <c r="O893" s="105"/>
      <c r="P893" s="105"/>
      <c r="Q893" s="105"/>
      <c r="R893" s="105"/>
      <c r="S893" s="105"/>
      <c r="T893" s="105"/>
      <c r="U893" s="105"/>
      <c r="V893" s="105"/>
      <c r="W893" s="105"/>
      <c r="X893" s="105"/>
      <c r="Y893" s="105"/>
      <c r="Z893" s="105"/>
      <c r="AA893" s="105"/>
      <c r="AB893" s="105"/>
      <c r="AC893" s="105"/>
      <c r="AD893" s="105"/>
      <c r="AE893" s="105"/>
      <c r="AF893" s="105"/>
      <c r="AG893" s="105"/>
      <c r="AH893" s="105"/>
      <c r="AI893" s="105"/>
      <c r="AJ893" s="105"/>
      <c r="AK893" s="105"/>
      <c r="AL893" s="105"/>
      <c r="AM893" s="105"/>
      <c r="AN893" s="105"/>
    </row>
    <row r="894" ht="15.75" customHeight="1">
      <c r="A894" s="105"/>
      <c r="B894" s="105"/>
      <c r="C894" s="105"/>
      <c r="D894" s="105"/>
      <c r="E894" s="105"/>
      <c r="F894" s="105"/>
      <c r="G894" s="105"/>
      <c r="H894" s="105"/>
      <c r="I894" s="105"/>
      <c r="J894" s="105"/>
      <c r="K894" s="105"/>
      <c r="L894" s="105"/>
      <c r="M894" s="105"/>
      <c r="N894" s="105"/>
      <c r="O894" s="105"/>
      <c r="P894" s="105"/>
      <c r="Q894" s="105"/>
      <c r="R894" s="105"/>
      <c r="S894" s="105"/>
      <c r="T894" s="105"/>
      <c r="U894" s="105"/>
      <c r="V894" s="105"/>
      <c r="W894" s="105"/>
      <c r="X894" s="105"/>
      <c r="Y894" s="105"/>
      <c r="Z894" s="105"/>
      <c r="AA894" s="105"/>
      <c r="AB894" s="105"/>
      <c r="AC894" s="105"/>
      <c r="AD894" s="105"/>
      <c r="AE894" s="105"/>
      <c r="AF894" s="105"/>
      <c r="AG894" s="105"/>
      <c r="AH894" s="105"/>
      <c r="AI894" s="105"/>
      <c r="AJ894" s="105"/>
      <c r="AK894" s="105"/>
      <c r="AL894" s="105"/>
      <c r="AM894" s="105"/>
      <c r="AN894" s="105"/>
    </row>
    <row r="895" ht="15.75" customHeight="1">
      <c r="A895" s="105"/>
      <c r="B895" s="105"/>
      <c r="C895" s="105"/>
      <c r="D895" s="105"/>
      <c r="E895" s="105"/>
      <c r="F895" s="105"/>
      <c r="G895" s="105"/>
      <c r="H895" s="105"/>
      <c r="I895" s="105"/>
      <c r="J895" s="105"/>
      <c r="K895" s="105"/>
      <c r="L895" s="105"/>
      <c r="M895" s="105"/>
      <c r="N895" s="105"/>
      <c r="O895" s="105"/>
      <c r="P895" s="105"/>
      <c r="Q895" s="105"/>
      <c r="R895" s="105"/>
      <c r="S895" s="105"/>
      <c r="T895" s="105"/>
      <c r="U895" s="105"/>
      <c r="V895" s="105"/>
      <c r="W895" s="105"/>
      <c r="X895" s="105"/>
      <c r="Y895" s="105"/>
      <c r="Z895" s="105"/>
      <c r="AA895" s="105"/>
      <c r="AB895" s="105"/>
      <c r="AC895" s="105"/>
      <c r="AD895" s="105"/>
      <c r="AE895" s="105"/>
      <c r="AF895" s="105"/>
      <c r="AG895" s="105"/>
      <c r="AH895" s="105"/>
      <c r="AI895" s="105"/>
      <c r="AJ895" s="105"/>
      <c r="AK895" s="105"/>
      <c r="AL895" s="105"/>
      <c r="AM895" s="105"/>
      <c r="AN895" s="105"/>
    </row>
    <row r="896" ht="15.75" customHeight="1">
      <c r="A896" s="105"/>
      <c r="B896" s="105"/>
      <c r="C896" s="105"/>
      <c r="D896" s="105"/>
      <c r="E896" s="105"/>
      <c r="F896" s="105"/>
      <c r="G896" s="105"/>
      <c r="H896" s="105"/>
      <c r="I896" s="105"/>
      <c r="J896" s="105"/>
      <c r="K896" s="105"/>
      <c r="L896" s="105"/>
      <c r="M896" s="105"/>
      <c r="N896" s="105"/>
      <c r="O896" s="105"/>
      <c r="P896" s="105"/>
      <c r="Q896" s="105"/>
      <c r="R896" s="105"/>
      <c r="S896" s="105"/>
      <c r="T896" s="105"/>
      <c r="U896" s="105"/>
      <c r="V896" s="105"/>
      <c r="W896" s="105"/>
      <c r="X896" s="105"/>
      <c r="Y896" s="105"/>
      <c r="Z896" s="105"/>
      <c r="AA896" s="105"/>
      <c r="AB896" s="105"/>
      <c r="AC896" s="105"/>
      <c r="AD896" s="105"/>
      <c r="AE896" s="105"/>
      <c r="AF896" s="105"/>
      <c r="AG896" s="105"/>
      <c r="AH896" s="105"/>
      <c r="AI896" s="105"/>
      <c r="AJ896" s="105"/>
      <c r="AK896" s="105"/>
      <c r="AL896" s="105"/>
      <c r="AM896" s="105"/>
      <c r="AN896" s="105"/>
    </row>
    <row r="897" ht="15.75" customHeight="1">
      <c r="A897" s="105"/>
      <c r="B897" s="105"/>
      <c r="C897" s="105"/>
      <c r="D897" s="105"/>
      <c r="E897" s="105"/>
      <c r="F897" s="105"/>
      <c r="G897" s="105"/>
      <c r="H897" s="105"/>
      <c r="I897" s="105"/>
      <c r="J897" s="105"/>
      <c r="K897" s="105"/>
      <c r="L897" s="105"/>
      <c r="M897" s="105"/>
      <c r="N897" s="105"/>
      <c r="O897" s="105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  <c r="Z897" s="105"/>
      <c r="AA897" s="105"/>
      <c r="AB897" s="105"/>
      <c r="AC897" s="105"/>
      <c r="AD897" s="105"/>
      <c r="AE897" s="105"/>
      <c r="AF897" s="105"/>
      <c r="AG897" s="105"/>
      <c r="AH897" s="105"/>
      <c r="AI897" s="105"/>
      <c r="AJ897" s="105"/>
      <c r="AK897" s="105"/>
      <c r="AL897" s="105"/>
      <c r="AM897" s="105"/>
      <c r="AN897" s="105"/>
    </row>
    <row r="898" ht="15.75" customHeight="1">
      <c r="A898" s="105"/>
      <c r="B898" s="105"/>
      <c r="C898" s="105"/>
      <c r="D898" s="105"/>
      <c r="E898" s="105"/>
      <c r="F898" s="105"/>
      <c r="G898" s="105"/>
      <c r="H898" s="105"/>
      <c r="I898" s="105"/>
      <c r="J898" s="105"/>
      <c r="K898" s="105"/>
      <c r="L898" s="105"/>
      <c r="M898" s="105"/>
      <c r="N898" s="105"/>
      <c r="O898" s="105"/>
      <c r="P898" s="105"/>
      <c r="Q898" s="105"/>
      <c r="R898" s="105"/>
      <c r="S898" s="105"/>
      <c r="T898" s="105"/>
      <c r="U898" s="105"/>
      <c r="V898" s="105"/>
      <c r="W898" s="105"/>
      <c r="X898" s="105"/>
      <c r="Y898" s="105"/>
      <c r="Z898" s="105"/>
      <c r="AA898" s="105"/>
      <c r="AB898" s="105"/>
      <c r="AC898" s="105"/>
      <c r="AD898" s="105"/>
      <c r="AE898" s="105"/>
      <c r="AF898" s="105"/>
      <c r="AG898" s="105"/>
      <c r="AH898" s="105"/>
      <c r="AI898" s="105"/>
      <c r="AJ898" s="105"/>
      <c r="AK898" s="105"/>
      <c r="AL898" s="105"/>
      <c r="AM898" s="105"/>
      <c r="AN898" s="105"/>
    </row>
    <row r="899" ht="15.75" customHeight="1">
      <c r="A899" s="105"/>
      <c r="B899" s="105"/>
      <c r="C899" s="105"/>
      <c r="D899" s="105"/>
      <c r="E899" s="105"/>
      <c r="F899" s="105"/>
      <c r="G899" s="105"/>
      <c r="H899" s="105"/>
      <c r="I899" s="105"/>
      <c r="J899" s="105"/>
      <c r="K899" s="105"/>
      <c r="L899" s="105"/>
      <c r="M899" s="105"/>
      <c r="N899" s="105"/>
      <c r="O899" s="105"/>
      <c r="P899" s="105"/>
      <c r="Q899" s="105"/>
      <c r="R899" s="105"/>
      <c r="S899" s="105"/>
      <c r="T899" s="105"/>
      <c r="U899" s="105"/>
      <c r="V899" s="105"/>
      <c r="W899" s="105"/>
      <c r="X899" s="105"/>
      <c r="Y899" s="105"/>
      <c r="Z899" s="105"/>
      <c r="AA899" s="105"/>
      <c r="AB899" s="105"/>
      <c r="AC899" s="105"/>
      <c r="AD899" s="105"/>
      <c r="AE899" s="105"/>
      <c r="AF899" s="105"/>
      <c r="AG899" s="105"/>
      <c r="AH899" s="105"/>
      <c r="AI899" s="105"/>
      <c r="AJ899" s="105"/>
      <c r="AK899" s="105"/>
      <c r="AL899" s="105"/>
      <c r="AM899" s="105"/>
      <c r="AN899" s="105"/>
    </row>
    <row r="900" ht="15.75" customHeight="1">
      <c r="A900" s="105"/>
      <c r="B900" s="105"/>
      <c r="C900" s="105"/>
      <c r="D900" s="105"/>
      <c r="E900" s="105"/>
      <c r="F900" s="105"/>
      <c r="G900" s="105"/>
      <c r="H900" s="105"/>
      <c r="I900" s="105"/>
      <c r="J900" s="105"/>
      <c r="K900" s="105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  <c r="V900" s="105"/>
      <c r="W900" s="105"/>
      <c r="X900" s="105"/>
      <c r="Y900" s="105"/>
      <c r="Z900" s="105"/>
      <c r="AA900" s="105"/>
      <c r="AB900" s="105"/>
      <c r="AC900" s="105"/>
      <c r="AD900" s="105"/>
      <c r="AE900" s="105"/>
      <c r="AF900" s="105"/>
      <c r="AG900" s="105"/>
      <c r="AH900" s="105"/>
      <c r="AI900" s="105"/>
      <c r="AJ900" s="105"/>
      <c r="AK900" s="105"/>
      <c r="AL900" s="105"/>
      <c r="AM900" s="105"/>
      <c r="AN900" s="105"/>
    </row>
    <row r="901" ht="15.75" customHeight="1">
      <c r="A901" s="105"/>
      <c r="B901" s="105"/>
      <c r="C901" s="105"/>
      <c r="D901" s="105"/>
      <c r="E901" s="105"/>
      <c r="F901" s="105"/>
      <c r="G901" s="105"/>
      <c r="H901" s="105"/>
      <c r="I901" s="105"/>
      <c r="J901" s="105"/>
      <c r="K901" s="105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  <c r="V901" s="105"/>
      <c r="W901" s="105"/>
      <c r="X901" s="105"/>
      <c r="Y901" s="105"/>
      <c r="Z901" s="105"/>
      <c r="AA901" s="105"/>
      <c r="AB901" s="105"/>
      <c r="AC901" s="105"/>
      <c r="AD901" s="105"/>
      <c r="AE901" s="105"/>
      <c r="AF901" s="105"/>
      <c r="AG901" s="105"/>
      <c r="AH901" s="105"/>
      <c r="AI901" s="105"/>
      <c r="AJ901" s="105"/>
      <c r="AK901" s="105"/>
      <c r="AL901" s="105"/>
      <c r="AM901" s="105"/>
      <c r="AN901" s="105"/>
    </row>
    <row r="902" ht="15.75" customHeight="1">
      <c r="A902" s="105"/>
      <c r="B902" s="105"/>
      <c r="C902" s="105"/>
      <c r="D902" s="105"/>
      <c r="E902" s="105"/>
      <c r="F902" s="105"/>
      <c r="G902" s="105"/>
      <c r="H902" s="105"/>
      <c r="I902" s="105"/>
      <c r="J902" s="105"/>
      <c r="K902" s="105"/>
      <c r="L902" s="105"/>
      <c r="M902" s="105"/>
      <c r="N902" s="105"/>
      <c r="O902" s="105"/>
      <c r="P902" s="105"/>
      <c r="Q902" s="105"/>
      <c r="R902" s="105"/>
      <c r="S902" s="105"/>
      <c r="T902" s="105"/>
      <c r="U902" s="105"/>
      <c r="V902" s="105"/>
      <c r="W902" s="105"/>
      <c r="X902" s="105"/>
      <c r="Y902" s="105"/>
      <c r="Z902" s="105"/>
      <c r="AA902" s="105"/>
      <c r="AB902" s="105"/>
      <c r="AC902" s="105"/>
      <c r="AD902" s="105"/>
      <c r="AE902" s="105"/>
      <c r="AF902" s="105"/>
      <c r="AG902" s="105"/>
      <c r="AH902" s="105"/>
      <c r="AI902" s="105"/>
      <c r="AJ902" s="105"/>
      <c r="AK902" s="105"/>
      <c r="AL902" s="105"/>
      <c r="AM902" s="105"/>
      <c r="AN902" s="105"/>
    </row>
    <row r="903" ht="15.75" customHeight="1">
      <c r="A903" s="105"/>
      <c r="B903" s="105"/>
      <c r="C903" s="105"/>
      <c r="D903" s="105"/>
      <c r="E903" s="105"/>
      <c r="F903" s="105"/>
      <c r="G903" s="105"/>
      <c r="H903" s="105"/>
      <c r="I903" s="105"/>
      <c r="J903" s="105"/>
      <c r="K903" s="105"/>
      <c r="L903" s="105"/>
      <c r="M903" s="105"/>
      <c r="N903" s="105"/>
      <c r="O903" s="105"/>
      <c r="P903" s="105"/>
      <c r="Q903" s="105"/>
      <c r="R903" s="105"/>
      <c r="S903" s="105"/>
      <c r="T903" s="105"/>
      <c r="U903" s="105"/>
      <c r="V903" s="105"/>
      <c r="W903" s="105"/>
      <c r="X903" s="105"/>
      <c r="Y903" s="105"/>
      <c r="Z903" s="105"/>
      <c r="AA903" s="105"/>
      <c r="AB903" s="105"/>
      <c r="AC903" s="105"/>
      <c r="AD903" s="105"/>
      <c r="AE903" s="105"/>
      <c r="AF903" s="105"/>
      <c r="AG903" s="105"/>
      <c r="AH903" s="105"/>
      <c r="AI903" s="105"/>
      <c r="AJ903" s="105"/>
      <c r="AK903" s="105"/>
      <c r="AL903" s="105"/>
      <c r="AM903" s="105"/>
      <c r="AN903" s="105"/>
    </row>
    <row r="904" ht="15.75" customHeight="1">
      <c r="A904" s="105"/>
      <c r="B904" s="105"/>
      <c r="C904" s="105"/>
      <c r="D904" s="105"/>
      <c r="E904" s="105"/>
      <c r="F904" s="105"/>
      <c r="G904" s="105"/>
      <c r="H904" s="105"/>
      <c r="I904" s="105"/>
      <c r="J904" s="105"/>
      <c r="K904" s="105"/>
      <c r="L904" s="105"/>
      <c r="M904" s="105"/>
      <c r="N904" s="105"/>
      <c r="O904" s="105"/>
      <c r="P904" s="105"/>
      <c r="Q904" s="105"/>
      <c r="R904" s="105"/>
      <c r="S904" s="105"/>
      <c r="T904" s="105"/>
      <c r="U904" s="105"/>
      <c r="V904" s="105"/>
      <c r="W904" s="105"/>
      <c r="X904" s="105"/>
      <c r="Y904" s="105"/>
      <c r="Z904" s="105"/>
      <c r="AA904" s="105"/>
      <c r="AB904" s="105"/>
      <c r="AC904" s="105"/>
      <c r="AD904" s="105"/>
      <c r="AE904" s="105"/>
      <c r="AF904" s="105"/>
      <c r="AG904" s="105"/>
      <c r="AH904" s="105"/>
      <c r="AI904" s="105"/>
      <c r="AJ904" s="105"/>
      <c r="AK904" s="105"/>
      <c r="AL904" s="105"/>
      <c r="AM904" s="105"/>
      <c r="AN904" s="105"/>
    </row>
    <row r="905" ht="15.75" customHeight="1">
      <c r="A905" s="105"/>
      <c r="B905" s="105"/>
      <c r="C905" s="105"/>
      <c r="D905" s="105"/>
      <c r="E905" s="105"/>
      <c r="F905" s="105"/>
      <c r="G905" s="105"/>
      <c r="H905" s="105"/>
      <c r="I905" s="105"/>
      <c r="J905" s="105"/>
      <c r="K905" s="105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  <c r="V905" s="105"/>
      <c r="W905" s="105"/>
      <c r="X905" s="105"/>
      <c r="Y905" s="105"/>
      <c r="Z905" s="105"/>
      <c r="AA905" s="105"/>
      <c r="AB905" s="105"/>
      <c r="AC905" s="105"/>
      <c r="AD905" s="105"/>
      <c r="AE905" s="105"/>
      <c r="AF905" s="105"/>
      <c r="AG905" s="105"/>
      <c r="AH905" s="105"/>
      <c r="AI905" s="105"/>
      <c r="AJ905" s="105"/>
      <c r="AK905" s="105"/>
      <c r="AL905" s="105"/>
      <c r="AM905" s="105"/>
      <c r="AN905" s="105"/>
    </row>
    <row r="906" ht="15.75" customHeight="1">
      <c r="A906" s="105"/>
      <c r="B906" s="105"/>
      <c r="C906" s="105"/>
      <c r="D906" s="105"/>
      <c r="E906" s="105"/>
      <c r="F906" s="105"/>
      <c r="G906" s="105"/>
      <c r="H906" s="105"/>
      <c r="I906" s="105"/>
      <c r="J906" s="105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  <c r="Z906" s="105"/>
      <c r="AA906" s="105"/>
      <c r="AB906" s="105"/>
      <c r="AC906" s="105"/>
      <c r="AD906" s="105"/>
      <c r="AE906" s="105"/>
      <c r="AF906" s="105"/>
      <c r="AG906" s="105"/>
      <c r="AH906" s="105"/>
      <c r="AI906" s="105"/>
      <c r="AJ906" s="105"/>
      <c r="AK906" s="105"/>
      <c r="AL906" s="105"/>
      <c r="AM906" s="105"/>
      <c r="AN906" s="105"/>
    </row>
    <row r="907" ht="15.75" customHeight="1">
      <c r="A907" s="105"/>
      <c r="B907" s="105"/>
      <c r="C907" s="105"/>
      <c r="D907" s="105"/>
      <c r="E907" s="105"/>
      <c r="F907" s="105"/>
      <c r="G907" s="105"/>
      <c r="H907" s="105"/>
      <c r="I907" s="105"/>
      <c r="J907" s="105"/>
      <c r="K907" s="105"/>
      <c r="L907" s="105"/>
      <c r="M907" s="105"/>
      <c r="N907" s="105"/>
      <c r="O907" s="105"/>
      <c r="P907" s="105"/>
      <c r="Q907" s="105"/>
      <c r="R907" s="105"/>
      <c r="S907" s="105"/>
      <c r="T907" s="105"/>
      <c r="U907" s="105"/>
      <c r="V907" s="105"/>
      <c r="W907" s="105"/>
      <c r="X907" s="105"/>
      <c r="Y907" s="105"/>
      <c r="Z907" s="105"/>
      <c r="AA907" s="105"/>
      <c r="AB907" s="105"/>
      <c r="AC907" s="105"/>
      <c r="AD907" s="105"/>
      <c r="AE907" s="105"/>
      <c r="AF907" s="105"/>
      <c r="AG907" s="105"/>
      <c r="AH907" s="105"/>
      <c r="AI907" s="105"/>
      <c r="AJ907" s="105"/>
      <c r="AK907" s="105"/>
      <c r="AL907" s="105"/>
      <c r="AM907" s="105"/>
      <c r="AN907" s="105"/>
    </row>
    <row r="908" ht="15.75" customHeight="1">
      <c r="A908" s="105"/>
      <c r="B908" s="105"/>
      <c r="C908" s="105"/>
      <c r="D908" s="105"/>
      <c r="E908" s="105"/>
      <c r="F908" s="105"/>
      <c r="G908" s="105"/>
      <c r="H908" s="105"/>
      <c r="I908" s="105"/>
      <c r="J908" s="105"/>
      <c r="K908" s="105"/>
      <c r="L908" s="105"/>
      <c r="M908" s="105"/>
      <c r="N908" s="105"/>
      <c r="O908" s="105"/>
      <c r="P908" s="105"/>
      <c r="Q908" s="105"/>
      <c r="R908" s="105"/>
      <c r="S908" s="105"/>
      <c r="T908" s="105"/>
      <c r="U908" s="105"/>
      <c r="V908" s="105"/>
      <c r="W908" s="105"/>
      <c r="X908" s="105"/>
      <c r="Y908" s="105"/>
      <c r="Z908" s="105"/>
      <c r="AA908" s="105"/>
      <c r="AB908" s="105"/>
      <c r="AC908" s="105"/>
      <c r="AD908" s="105"/>
      <c r="AE908" s="105"/>
      <c r="AF908" s="105"/>
      <c r="AG908" s="105"/>
      <c r="AH908" s="105"/>
      <c r="AI908" s="105"/>
      <c r="AJ908" s="105"/>
      <c r="AK908" s="105"/>
      <c r="AL908" s="105"/>
      <c r="AM908" s="105"/>
      <c r="AN908" s="105"/>
    </row>
    <row r="909" ht="15.75" customHeight="1">
      <c r="A909" s="105"/>
      <c r="B909" s="105"/>
      <c r="C909" s="105"/>
      <c r="D909" s="105"/>
      <c r="E909" s="105"/>
      <c r="F909" s="105"/>
      <c r="G909" s="105"/>
      <c r="H909" s="105"/>
      <c r="I909" s="105"/>
      <c r="J909" s="105"/>
      <c r="K909" s="105"/>
      <c r="L909" s="105"/>
      <c r="M909" s="105"/>
      <c r="N909" s="105"/>
      <c r="O909" s="105"/>
      <c r="P909" s="105"/>
      <c r="Q909" s="105"/>
      <c r="R909" s="105"/>
      <c r="S909" s="105"/>
      <c r="T909" s="105"/>
      <c r="U909" s="105"/>
      <c r="V909" s="105"/>
      <c r="W909" s="105"/>
      <c r="X909" s="105"/>
      <c r="Y909" s="105"/>
      <c r="Z909" s="105"/>
      <c r="AA909" s="105"/>
      <c r="AB909" s="105"/>
      <c r="AC909" s="105"/>
      <c r="AD909" s="105"/>
      <c r="AE909" s="105"/>
      <c r="AF909" s="105"/>
      <c r="AG909" s="105"/>
      <c r="AH909" s="105"/>
      <c r="AI909" s="105"/>
      <c r="AJ909" s="105"/>
      <c r="AK909" s="105"/>
      <c r="AL909" s="105"/>
      <c r="AM909" s="105"/>
      <c r="AN909" s="105"/>
    </row>
    <row r="910" ht="15.75" customHeight="1">
      <c r="A910" s="105"/>
      <c r="B910" s="105"/>
      <c r="C910" s="105"/>
      <c r="D910" s="105"/>
      <c r="E910" s="105"/>
      <c r="F910" s="105"/>
      <c r="G910" s="105"/>
      <c r="H910" s="105"/>
      <c r="I910" s="105"/>
      <c r="J910" s="105"/>
      <c r="K910" s="105"/>
      <c r="L910" s="105"/>
      <c r="M910" s="105"/>
      <c r="N910" s="105"/>
      <c r="O910" s="105"/>
      <c r="P910" s="105"/>
      <c r="Q910" s="105"/>
      <c r="R910" s="105"/>
      <c r="S910" s="105"/>
      <c r="T910" s="105"/>
      <c r="U910" s="105"/>
      <c r="V910" s="105"/>
      <c r="W910" s="105"/>
      <c r="X910" s="105"/>
      <c r="Y910" s="105"/>
      <c r="Z910" s="105"/>
      <c r="AA910" s="105"/>
      <c r="AB910" s="105"/>
      <c r="AC910" s="105"/>
      <c r="AD910" s="105"/>
      <c r="AE910" s="105"/>
      <c r="AF910" s="105"/>
      <c r="AG910" s="105"/>
      <c r="AH910" s="105"/>
      <c r="AI910" s="105"/>
      <c r="AJ910" s="105"/>
      <c r="AK910" s="105"/>
      <c r="AL910" s="105"/>
      <c r="AM910" s="105"/>
      <c r="AN910" s="105"/>
    </row>
    <row r="911" ht="15.75" customHeight="1">
      <c r="A911" s="105"/>
      <c r="B911" s="105"/>
      <c r="C911" s="105"/>
      <c r="D911" s="105"/>
      <c r="E911" s="105"/>
      <c r="F911" s="105"/>
      <c r="G911" s="105"/>
      <c r="H911" s="105"/>
      <c r="I911" s="105"/>
      <c r="J911" s="105"/>
      <c r="K911" s="105"/>
      <c r="L911" s="105"/>
      <c r="M911" s="105"/>
      <c r="N911" s="105"/>
      <c r="O911" s="105"/>
      <c r="P911" s="105"/>
      <c r="Q911" s="105"/>
      <c r="R911" s="105"/>
      <c r="S911" s="105"/>
      <c r="T911" s="105"/>
      <c r="U911" s="105"/>
      <c r="V911" s="105"/>
      <c r="W911" s="105"/>
      <c r="X911" s="105"/>
      <c r="Y911" s="105"/>
      <c r="Z911" s="105"/>
      <c r="AA911" s="105"/>
      <c r="AB911" s="105"/>
      <c r="AC911" s="105"/>
      <c r="AD911" s="105"/>
      <c r="AE911" s="105"/>
      <c r="AF911" s="105"/>
      <c r="AG911" s="105"/>
      <c r="AH911" s="105"/>
      <c r="AI911" s="105"/>
      <c r="AJ911" s="105"/>
      <c r="AK911" s="105"/>
      <c r="AL911" s="105"/>
      <c r="AM911" s="105"/>
      <c r="AN911" s="105"/>
    </row>
    <row r="912" ht="15.75" customHeight="1">
      <c r="A912" s="105"/>
      <c r="B912" s="105"/>
      <c r="C912" s="105"/>
      <c r="D912" s="105"/>
      <c r="E912" s="105"/>
      <c r="F912" s="105"/>
      <c r="G912" s="105"/>
      <c r="H912" s="105"/>
      <c r="I912" s="105"/>
      <c r="J912" s="105"/>
      <c r="K912" s="105"/>
      <c r="L912" s="105"/>
      <c r="M912" s="105"/>
      <c r="N912" s="105"/>
      <c r="O912" s="105"/>
      <c r="P912" s="105"/>
      <c r="Q912" s="105"/>
      <c r="R912" s="105"/>
      <c r="S912" s="105"/>
      <c r="T912" s="105"/>
      <c r="U912" s="105"/>
      <c r="V912" s="105"/>
      <c r="W912" s="105"/>
      <c r="X912" s="105"/>
      <c r="Y912" s="105"/>
      <c r="Z912" s="105"/>
      <c r="AA912" s="105"/>
      <c r="AB912" s="105"/>
      <c r="AC912" s="105"/>
      <c r="AD912" s="105"/>
      <c r="AE912" s="105"/>
      <c r="AF912" s="105"/>
      <c r="AG912" s="105"/>
      <c r="AH912" s="105"/>
      <c r="AI912" s="105"/>
      <c r="AJ912" s="105"/>
      <c r="AK912" s="105"/>
      <c r="AL912" s="105"/>
      <c r="AM912" s="105"/>
      <c r="AN912" s="105"/>
    </row>
    <row r="913" ht="15.75" customHeight="1">
      <c r="A913" s="105"/>
      <c r="B913" s="105"/>
      <c r="C913" s="105"/>
      <c r="D913" s="105"/>
      <c r="E913" s="105"/>
      <c r="F913" s="105"/>
      <c r="G913" s="105"/>
      <c r="H913" s="105"/>
      <c r="I913" s="105"/>
      <c r="J913" s="105"/>
      <c r="K913" s="105"/>
      <c r="L913" s="105"/>
      <c r="M913" s="105"/>
      <c r="N913" s="105"/>
      <c r="O913" s="105"/>
      <c r="P913" s="105"/>
      <c r="Q913" s="105"/>
      <c r="R913" s="105"/>
      <c r="S913" s="105"/>
      <c r="T913" s="105"/>
      <c r="U913" s="105"/>
      <c r="V913" s="105"/>
      <c r="W913" s="105"/>
      <c r="X913" s="105"/>
      <c r="Y913" s="105"/>
      <c r="Z913" s="105"/>
      <c r="AA913" s="105"/>
      <c r="AB913" s="105"/>
      <c r="AC913" s="105"/>
      <c r="AD913" s="105"/>
      <c r="AE913" s="105"/>
      <c r="AF913" s="105"/>
      <c r="AG913" s="105"/>
      <c r="AH913" s="105"/>
      <c r="AI913" s="105"/>
      <c r="AJ913" s="105"/>
      <c r="AK913" s="105"/>
      <c r="AL913" s="105"/>
      <c r="AM913" s="105"/>
      <c r="AN913" s="105"/>
    </row>
    <row r="914" ht="15.75" customHeight="1">
      <c r="A914" s="105"/>
      <c r="B914" s="105"/>
      <c r="C914" s="105"/>
      <c r="D914" s="105"/>
      <c r="E914" s="105"/>
      <c r="F914" s="105"/>
      <c r="G914" s="105"/>
      <c r="H914" s="105"/>
      <c r="I914" s="105"/>
      <c r="J914" s="105"/>
      <c r="K914" s="105"/>
      <c r="L914" s="105"/>
      <c r="M914" s="105"/>
      <c r="N914" s="105"/>
      <c r="O914" s="105"/>
      <c r="P914" s="105"/>
      <c r="Q914" s="105"/>
      <c r="R914" s="105"/>
      <c r="S914" s="105"/>
      <c r="T914" s="105"/>
      <c r="U914" s="105"/>
      <c r="V914" s="105"/>
      <c r="W914" s="105"/>
      <c r="X914" s="105"/>
      <c r="Y914" s="105"/>
      <c r="Z914" s="105"/>
      <c r="AA914" s="105"/>
      <c r="AB914" s="105"/>
      <c r="AC914" s="105"/>
      <c r="AD914" s="105"/>
      <c r="AE914" s="105"/>
      <c r="AF914" s="105"/>
      <c r="AG914" s="105"/>
      <c r="AH914" s="105"/>
      <c r="AI914" s="105"/>
      <c r="AJ914" s="105"/>
      <c r="AK914" s="105"/>
      <c r="AL914" s="105"/>
      <c r="AM914" s="105"/>
      <c r="AN914" s="105"/>
    </row>
    <row r="915" ht="15.75" customHeight="1">
      <c r="A915" s="105"/>
      <c r="B915" s="105"/>
      <c r="C915" s="105"/>
      <c r="D915" s="105"/>
      <c r="E915" s="105"/>
      <c r="F915" s="105"/>
      <c r="G915" s="105"/>
      <c r="H915" s="105"/>
      <c r="I915" s="105"/>
      <c r="J915" s="105"/>
      <c r="K915" s="105"/>
      <c r="L915" s="105"/>
      <c r="M915" s="105"/>
      <c r="N915" s="105"/>
      <c r="O915" s="105"/>
      <c r="P915" s="105"/>
      <c r="Q915" s="105"/>
      <c r="R915" s="105"/>
      <c r="S915" s="105"/>
      <c r="T915" s="105"/>
      <c r="U915" s="105"/>
      <c r="V915" s="105"/>
      <c r="W915" s="105"/>
      <c r="X915" s="105"/>
      <c r="Y915" s="105"/>
      <c r="Z915" s="105"/>
      <c r="AA915" s="105"/>
      <c r="AB915" s="105"/>
      <c r="AC915" s="105"/>
      <c r="AD915" s="105"/>
      <c r="AE915" s="105"/>
      <c r="AF915" s="105"/>
      <c r="AG915" s="105"/>
      <c r="AH915" s="105"/>
      <c r="AI915" s="105"/>
      <c r="AJ915" s="105"/>
      <c r="AK915" s="105"/>
      <c r="AL915" s="105"/>
      <c r="AM915" s="105"/>
      <c r="AN915" s="105"/>
    </row>
    <row r="916" ht="15.75" customHeight="1">
      <c r="A916" s="105"/>
      <c r="B916" s="105"/>
      <c r="C916" s="105"/>
      <c r="D916" s="105"/>
      <c r="E916" s="105"/>
      <c r="F916" s="105"/>
      <c r="G916" s="105"/>
      <c r="H916" s="105"/>
      <c r="I916" s="105"/>
      <c r="J916" s="105"/>
      <c r="K916" s="105"/>
      <c r="L916" s="105"/>
      <c r="M916" s="105"/>
      <c r="N916" s="105"/>
      <c r="O916" s="105"/>
      <c r="P916" s="105"/>
      <c r="Q916" s="105"/>
      <c r="R916" s="105"/>
      <c r="S916" s="105"/>
      <c r="T916" s="105"/>
      <c r="U916" s="105"/>
      <c r="V916" s="105"/>
      <c r="W916" s="105"/>
      <c r="X916" s="105"/>
      <c r="Y916" s="105"/>
      <c r="Z916" s="105"/>
      <c r="AA916" s="105"/>
      <c r="AB916" s="105"/>
      <c r="AC916" s="105"/>
      <c r="AD916" s="105"/>
      <c r="AE916" s="105"/>
      <c r="AF916" s="105"/>
      <c r="AG916" s="105"/>
      <c r="AH916" s="105"/>
      <c r="AI916" s="105"/>
      <c r="AJ916" s="105"/>
      <c r="AK916" s="105"/>
      <c r="AL916" s="105"/>
      <c r="AM916" s="105"/>
      <c r="AN916" s="105"/>
    </row>
    <row r="917" ht="15.75" customHeight="1">
      <c r="A917" s="105"/>
      <c r="B917" s="105"/>
      <c r="C917" s="105"/>
      <c r="D917" s="105"/>
      <c r="E917" s="105"/>
      <c r="F917" s="105"/>
      <c r="G917" s="105"/>
      <c r="H917" s="105"/>
      <c r="I917" s="105"/>
      <c r="J917" s="105"/>
      <c r="K917" s="105"/>
      <c r="L917" s="105"/>
      <c r="M917" s="105"/>
      <c r="N917" s="105"/>
      <c r="O917" s="105"/>
      <c r="P917" s="105"/>
      <c r="Q917" s="105"/>
      <c r="R917" s="105"/>
      <c r="S917" s="105"/>
      <c r="T917" s="105"/>
      <c r="U917" s="105"/>
      <c r="V917" s="105"/>
      <c r="W917" s="105"/>
      <c r="X917" s="105"/>
      <c r="Y917" s="105"/>
      <c r="Z917" s="105"/>
      <c r="AA917" s="105"/>
      <c r="AB917" s="105"/>
      <c r="AC917" s="105"/>
      <c r="AD917" s="105"/>
      <c r="AE917" s="105"/>
      <c r="AF917" s="105"/>
      <c r="AG917" s="105"/>
      <c r="AH917" s="105"/>
      <c r="AI917" s="105"/>
      <c r="AJ917" s="105"/>
      <c r="AK917" s="105"/>
      <c r="AL917" s="105"/>
      <c r="AM917" s="105"/>
      <c r="AN917" s="105"/>
    </row>
    <row r="918" ht="15.75" customHeight="1">
      <c r="A918" s="105"/>
      <c r="B918" s="105"/>
      <c r="C918" s="105"/>
      <c r="D918" s="105"/>
      <c r="E918" s="105"/>
      <c r="F918" s="105"/>
      <c r="G918" s="105"/>
      <c r="H918" s="105"/>
      <c r="I918" s="105"/>
      <c r="J918" s="105"/>
      <c r="K918" s="105"/>
      <c r="L918" s="105"/>
      <c r="M918" s="105"/>
      <c r="N918" s="105"/>
      <c r="O918" s="105"/>
      <c r="P918" s="105"/>
      <c r="Q918" s="105"/>
      <c r="R918" s="105"/>
      <c r="S918" s="105"/>
      <c r="T918" s="105"/>
      <c r="U918" s="105"/>
      <c r="V918" s="105"/>
      <c r="W918" s="105"/>
      <c r="X918" s="105"/>
      <c r="Y918" s="105"/>
      <c r="Z918" s="105"/>
      <c r="AA918" s="105"/>
      <c r="AB918" s="105"/>
      <c r="AC918" s="105"/>
      <c r="AD918" s="105"/>
      <c r="AE918" s="105"/>
      <c r="AF918" s="105"/>
      <c r="AG918" s="105"/>
      <c r="AH918" s="105"/>
      <c r="AI918" s="105"/>
      <c r="AJ918" s="105"/>
      <c r="AK918" s="105"/>
      <c r="AL918" s="105"/>
      <c r="AM918" s="105"/>
      <c r="AN918" s="105"/>
    </row>
    <row r="919" ht="15.75" customHeight="1">
      <c r="A919" s="105"/>
      <c r="B919" s="105"/>
      <c r="C919" s="105"/>
      <c r="D919" s="105"/>
      <c r="E919" s="105"/>
      <c r="F919" s="105"/>
      <c r="G919" s="105"/>
      <c r="H919" s="105"/>
      <c r="I919" s="105"/>
      <c r="J919" s="105"/>
      <c r="K919" s="105"/>
      <c r="L919" s="105"/>
      <c r="M919" s="105"/>
      <c r="N919" s="105"/>
      <c r="O919" s="105"/>
      <c r="P919" s="105"/>
      <c r="Q919" s="105"/>
      <c r="R919" s="105"/>
      <c r="S919" s="105"/>
      <c r="T919" s="105"/>
      <c r="U919" s="105"/>
      <c r="V919" s="105"/>
      <c r="W919" s="105"/>
      <c r="X919" s="105"/>
      <c r="Y919" s="105"/>
      <c r="Z919" s="105"/>
      <c r="AA919" s="105"/>
      <c r="AB919" s="105"/>
      <c r="AC919" s="105"/>
      <c r="AD919" s="105"/>
      <c r="AE919" s="105"/>
      <c r="AF919" s="105"/>
      <c r="AG919" s="105"/>
      <c r="AH919" s="105"/>
      <c r="AI919" s="105"/>
      <c r="AJ919" s="105"/>
      <c r="AK919" s="105"/>
      <c r="AL919" s="105"/>
      <c r="AM919" s="105"/>
      <c r="AN919" s="105"/>
    </row>
    <row r="920" ht="15.75" customHeight="1">
      <c r="A920" s="105"/>
      <c r="B920" s="105"/>
      <c r="C920" s="105"/>
      <c r="D920" s="105"/>
      <c r="E920" s="105"/>
      <c r="F920" s="105"/>
      <c r="G920" s="105"/>
      <c r="H920" s="105"/>
      <c r="I920" s="105"/>
      <c r="J920" s="105"/>
      <c r="K920" s="105"/>
      <c r="L920" s="105"/>
      <c r="M920" s="105"/>
      <c r="N920" s="105"/>
      <c r="O920" s="105"/>
      <c r="P920" s="105"/>
      <c r="Q920" s="105"/>
      <c r="R920" s="105"/>
      <c r="S920" s="105"/>
      <c r="T920" s="105"/>
      <c r="U920" s="105"/>
      <c r="V920" s="105"/>
      <c r="W920" s="105"/>
      <c r="X920" s="105"/>
      <c r="Y920" s="105"/>
      <c r="Z920" s="105"/>
      <c r="AA920" s="105"/>
      <c r="AB920" s="105"/>
      <c r="AC920" s="105"/>
      <c r="AD920" s="105"/>
      <c r="AE920" s="105"/>
      <c r="AF920" s="105"/>
      <c r="AG920" s="105"/>
      <c r="AH920" s="105"/>
      <c r="AI920" s="105"/>
      <c r="AJ920" s="105"/>
      <c r="AK920" s="105"/>
      <c r="AL920" s="105"/>
      <c r="AM920" s="105"/>
      <c r="AN920" s="105"/>
    </row>
    <row r="921" ht="15.75" customHeight="1">
      <c r="A921" s="105"/>
      <c r="B921" s="105"/>
      <c r="C921" s="105"/>
      <c r="D921" s="105"/>
      <c r="E921" s="105"/>
      <c r="F921" s="105"/>
      <c r="G921" s="105"/>
      <c r="H921" s="105"/>
      <c r="I921" s="105"/>
      <c r="J921" s="105"/>
      <c r="K921" s="105"/>
      <c r="L921" s="105"/>
      <c r="M921" s="105"/>
      <c r="N921" s="105"/>
      <c r="O921" s="105"/>
      <c r="P921" s="105"/>
      <c r="Q921" s="105"/>
      <c r="R921" s="105"/>
      <c r="S921" s="105"/>
      <c r="T921" s="105"/>
      <c r="U921" s="105"/>
      <c r="V921" s="105"/>
      <c r="W921" s="105"/>
      <c r="X921" s="105"/>
      <c r="Y921" s="105"/>
      <c r="Z921" s="105"/>
      <c r="AA921" s="105"/>
      <c r="AB921" s="105"/>
      <c r="AC921" s="105"/>
      <c r="AD921" s="105"/>
      <c r="AE921" s="105"/>
      <c r="AF921" s="105"/>
      <c r="AG921" s="105"/>
      <c r="AH921" s="105"/>
      <c r="AI921" s="105"/>
      <c r="AJ921" s="105"/>
      <c r="AK921" s="105"/>
      <c r="AL921" s="105"/>
      <c r="AM921" s="105"/>
      <c r="AN921" s="105"/>
    </row>
    <row r="922" ht="15.75" customHeight="1">
      <c r="A922" s="105"/>
      <c r="B922" s="105"/>
      <c r="C922" s="105"/>
      <c r="D922" s="105"/>
      <c r="E922" s="105"/>
      <c r="F922" s="105"/>
      <c r="G922" s="105"/>
      <c r="H922" s="105"/>
      <c r="I922" s="105"/>
      <c r="J922" s="105"/>
      <c r="K922" s="105"/>
      <c r="L922" s="105"/>
      <c r="M922" s="105"/>
      <c r="N922" s="105"/>
      <c r="O922" s="105"/>
      <c r="P922" s="105"/>
      <c r="Q922" s="105"/>
      <c r="R922" s="105"/>
      <c r="S922" s="105"/>
      <c r="T922" s="105"/>
      <c r="U922" s="105"/>
      <c r="V922" s="105"/>
      <c r="W922" s="105"/>
      <c r="X922" s="105"/>
      <c r="Y922" s="105"/>
      <c r="Z922" s="105"/>
      <c r="AA922" s="105"/>
      <c r="AB922" s="105"/>
      <c r="AC922" s="105"/>
      <c r="AD922" s="105"/>
      <c r="AE922" s="105"/>
      <c r="AF922" s="105"/>
      <c r="AG922" s="105"/>
      <c r="AH922" s="105"/>
      <c r="AI922" s="105"/>
      <c r="AJ922" s="105"/>
      <c r="AK922" s="105"/>
      <c r="AL922" s="105"/>
      <c r="AM922" s="105"/>
      <c r="AN922" s="105"/>
    </row>
    <row r="923" ht="15.75" customHeight="1">
      <c r="A923" s="105"/>
      <c r="B923" s="105"/>
      <c r="C923" s="105"/>
      <c r="D923" s="105"/>
      <c r="E923" s="105"/>
      <c r="F923" s="105"/>
      <c r="G923" s="105"/>
      <c r="H923" s="105"/>
      <c r="I923" s="105"/>
      <c r="J923" s="105"/>
      <c r="K923" s="105"/>
      <c r="L923" s="105"/>
      <c r="M923" s="105"/>
      <c r="N923" s="105"/>
      <c r="O923" s="105"/>
      <c r="P923" s="105"/>
      <c r="Q923" s="105"/>
      <c r="R923" s="105"/>
      <c r="S923" s="105"/>
      <c r="T923" s="105"/>
      <c r="U923" s="105"/>
      <c r="V923" s="105"/>
      <c r="W923" s="105"/>
      <c r="X923" s="105"/>
      <c r="Y923" s="105"/>
      <c r="Z923" s="105"/>
      <c r="AA923" s="105"/>
      <c r="AB923" s="105"/>
      <c r="AC923" s="105"/>
      <c r="AD923" s="105"/>
      <c r="AE923" s="105"/>
      <c r="AF923" s="105"/>
      <c r="AG923" s="105"/>
      <c r="AH923" s="105"/>
      <c r="AI923" s="105"/>
      <c r="AJ923" s="105"/>
      <c r="AK923" s="105"/>
      <c r="AL923" s="105"/>
      <c r="AM923" s="105"/>
      <c r="AN923" s="105"/>
    </row>
    <row r="924" ht="15.75" customHeight="1">
      <c r="A924" s="105"/>
      <c r="B924" s="105"/>
      <c r="C924" s="105"/>
      <c r="D924" s="105"/>
      <c r="E924" s="105"/>
      <c r="F924" s="105"/>
      <c r="G924" s="105"/>
      <c r="H924" s="105"/>
      <c r="I924" s="105"/>
      <c r="J924" s="105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  <c r="Z924" s="105"/>
      <c r="AA924" s="105"/>
      <c r="AB924" s="105"/>
      <c r="AC924" s="105"/>
      <c r="AD924" s="105"/>
      <c r="AE924" s="105"/>
      <c r="AF924" s="105"/>
      <c r="AG924" s="105"/>
      <c r="AH924" s="105"/>
      <c r="AI924" s="105"/>
      <c r="AJ924" s="105"/>
      <c r="AK924" s="105"/>
      <c r="AL924" s="105"/>
      <c r="AM924" s="105"/>
      <c r="AN924" s="105"/>
    </row>
    <row r="925" ht="15.75" customHeight="1">
      <c r="A925" s="105"/>
      <c r="B925" s="105"/>
      <c r="C925" s="105"/>
      <c r="D925" s="105"/>
      <c r="E925" s="105"/>
      <c r="F925" s="105"/>
      <c r="G925" s="105"/>
      <c r="H925" s="105"/>
      <c r="I925" s="105"/>
      <c r="J925" s="105"/>
      <c r="K925" s="105"/>
      <c r="L925" s="105"/>
      <c r="M925" s="105"/>
      <c r="N925" s="105"/>
      <c r="O925" s="105"/>
      <c r="P925" s="105"/>
      <c r="Q925" s="105"/>
      <c r="R925" s="105"/>
      <c r="S925" s="105"/>
      <c r="T925" s="105"/>
      <c r="U925" s="105"/>
      <c r="V925" s="105"/>
      <c r="W925" s="105"/>
      <c r="X925" s="105"/>
      <c r="Y925" s="105"/>
      <c r="Z925" s="105"/>
      <c r="AA925" s="105"/>
      <c r="AB925" s="105"/>
      <c r="AC925" s="105"/>
      <c r="AD925" s="105"/>
      <c r="AE925" s="105"/>
      <c r="AF925" s="105"/>
      <c r="AG925" s="105"/>
      <c r="AH925" s="105"/>
      <c r="AI925" s="105"/>
      <c r="AJ925" s="105"/>
      <c r="AK925" s="105"/>
      <c r="AL925" s="105"/>
      <c r="AM925" s="105"/>
      <c r="AN925" s="105"/>
    </row>
    <row r="926" ht="15.75" customHeight="1">
      <c r="A926" s="105"/>
      <c r="B926" s="105"/>
      <c r="C926" s="105"/>
      <c r="D926" s="105"/>
      <c r="E926" s="105"/>
      <c r="F926" s="105"/>
      <c r="G926" s="105"/>
      <c r="H926" s="105"/>
      <c r="I926" s="105"/>
      <c r="J926" s="105"/>
      <c r="K926" s="105"/>
      <c r="L926" s="105"/>
      <c r="M926" s="105"/>
      <c r="N926" s="105"/>
      <c r="O926" s="105"/>
      <c r="P926" s="105"/>
      <c r="Q926" s="105"/>
      <c r="R926" s="105"/>
      <c r="S926" s="105"/>
      <c r="T926" s="105"/>
      <c r="U926" s="105"/>
      <c r="V926" s="105"/>
      <c r="W926" s="105"/>
      <c r="X926" s="105"/>
      <c r="Y926" s="105"/>
      <c r="Z926" s="105"/>
      <c r="AA926" s="105"/>
      <c r="AB926" s="105"/>
      <c r="AC926" s="105"/>
      <c r="AD926" s="105"/>
      <c r="AE926" s="105"/>
      <c r="AF926" s="105"/>
      <c r="AG926" s="105"/>
      <c r="AH926" s="105"/>
      <c r="AI926" s="105"/>
      <c r="AJ926" s="105"/>
      <c r="AK926" s="105"/>
      <c r="AL926" s="105"/>
      <c r="AM926" s="105"/>
      <c r="AN926" s="105"/>
    </row>
    <row r="927" ht="15.75" customHeight="1">
      <c r="A927" s="105"/>
      <c r="B927" s="105"/>
      <c r="C927" s="105"/>
      <c r="D927" s="105"/>
      <c r="E927" s="105"/>
      <c r="F927" s="105"/>
      <c r="G927" s="105"/>
      <c r="H927" s="105"/>
      <c r="I927" s="105"/>
      <c r="J927" s="105"/>
      <c r="K927" s="105"/>
      <c r="L927" s="105"/>
      <c r="M927" s="105"/>
      <c r="N927" s="105"/>
      <c r="O927" s="105"/>
      <c r="P927" s="105"/>
      <c r="Q927" s="105"/>
      <c r="R927" s="105"/>
      <c r="S927" s="105"/>
      <c r="T927" s="105"/>
      <c r="U927" s="105"/>
      <c r="V927" s="105"/>
      <c r="W927" s="105"/>
      <c r="X927" s="105"/>
      <c r="Y927" s="105"/>
      <c r="Z927" s="105"/>
      <c r="AA927" s="105"/>
      <c r="AB927" s="105"/>
      <c r="AC927" s="105"/>
      <c r="AD927" s="105"/>
      <c r="AE927" s="105"/>
      <c r="AF927" s="105"/>
      <c r="AG927" s="105"/>
      <c r="AH927" s="105"/>
      <c r="AI927" s="105"/>
      <c r="AJ927" s="105"/>
      <c r="AK927" s="105"/>
      <c r="AL927" s="105"/>
      <c r="AM927" s="105"/>
      <c r="AN927" s="105"/>
    </row>
    <row r="928" ht="15.75" customHeight="1">
      <c r="A928" s="105"/>
      <c r="B928" s="105"/>
      <c r="C928" s="105"/>
      <c r="D928" s="105"/>
      <c r="E928" s="105"/>
      <c r="F928" s="105"/>
      <c r="G928" s="105"/>
      <c r="H928" s="105"/>
      <c r="I928" s="105"/>
      <c r="J928" s="105"/>
      <c r="K928" s="105"/>
      <c r="L928" s="105"/>
      <c r="M928" s="105"/>
      <c r="N928" s="105"/>
      <c r="O928" s="105"/>
      <c r="P928" s="105"/>
      <c r="Q928" s="105"/>
      <c r="R928" s="105"/>
      <c r="S928" s="105"/>
      <c r="T928" s="105"/>
      <c r="U928" s="105"/>
      <c r="V928" s="105"/>
      <c r="W928" s="105"/>
      <c r="X928" s="105"/>
      <c r="Y928" s="105"/>
      <c r="Z928" s="105"/>
      <c r="AA928" s="105"/>
      <c r="AB928" s="105"/>
      <c r="AC928" s="105"/>
      <c r="AD928" s="105"/>
      <c r="AE928" s="105"/>
      <c r="AF928" s="105"/>
      <c r="AG928" s="105"/>
      <c r="AH928" s="105"/>
      <c r="AI928" s="105"/>
      <c r="AJ928" s="105"/>
      <c r="AK928" s="105"/>
      <c r="AL928" s="105"/>
      <c r="AM928" s="105"/>
      <c r="AN928" s="105"/>
    </row>
    <row r="929" ht="15.75" customHeight="1">
      <c r="A929" s="105"/>
      <c r="B929" s="105"/>
      <c r="C929" s="105"/>
      <c r="D929" s="105"/>
      <c r="E929" s="105"/>
      <c r="F929" s="105"/>
      <c r="G929" s="105"/>
      <c r="H929" s="105"/>
      <c r="I929" s="105"/>
      <c r="J929" s="105"/>
      <c r="K929" s="105"/>
      <c r="L929" s="105"/>
      <c r="M929" s="105"/>
      <c r="N929" s="105"/>
      <c r="O929" s="105"/>
      <c r="P929" s="105"/>
      <c r="Q929" s="105"/>
      <c r="R929" s="105"/>
      <c r="S929" s="105"/>
      <c r="T929" s="105"/>
      <c r="U929" s="105"/>
      <c r="V929" s="105"/>
      <c r="W929" s="105"/>
      <c r="X929" s="105"/>
      <c r="Y929" s="105"/>
      <c r="Z929" s="105"/>
      <c r="AA929" s="105"/>
      <c r="AB929" s="105"/>
      <c r="AC929" s="105"/>
      <c r="AD929" s="105"/>
      <c r="AE929" s="105"/>
      <c r="AF929" s="105"/>
      <c r="AG929" s="105"/>
      <c r="AH929" s="105"/>
      <c r="AI929" s="105"/>
      <c r="AJ929" s="105"/>
      <c r="AK929" s="105"/>
      <c r="AL929" s="105"/>
      <c r="AM929" s="105"/>
      <c r="AN929" s="105"/>
    </row>
    <row r="930" ht="15.75" customHeight="1">
      <c r="A930" s="105"/>
      <c r="B930" s="105"/>
      <c r="C930" s="105"/>
      <c r="D930" s="105"/>
      <c r="E930" s="105"/>
      <c r="F930" s="105"/>
      <c r="G930" s="105"/>
      <c r="H930" s="105"/>
      <c r="I930" s="105"/>
      <c r="J930" s="105"/>
      <c r="K930" s="105"/>
      <c r="L930" s="105"/>
      <c r="M930" s="105"/>
      <c r="N930" s="105"/>
      <c r="O930" s="105"/>
      <c r="P930" s="105"/>
      <c r="Q930" s="105"/>
      <c r="R930" s="105"/>
      <c r="S930" s="105"/>
      <c r="T930" s="105"/>
      <c r="U930" s="105"/>
      <c r="V930" s="105"/>
      <c r="W930" s="105"/>
      <c r="X930" s="105"/>
      <c r="Y930" s="105"/>
      <c r="Z930" s="105"/>
      <c r="AA930" s="105"/>
      <c r="AB930" s="105"/>
      <c r="AC930" s="105"/>
      <c r="AD930" s="105"/>
      <c r="AE930" s="105"/>
      <c r="AF930" s="105"/>
      <c r="AG930" s="105"/>
      <c r="AH930" s="105"/>
      <c r="AI930" s="105"/>
      <c r="AJ930" s="105"/>
      <c r="AK930" s="105"/>
      <c r="AL930" s="105"/>
      <c r="AM930" s="105"/>
      <c r="AN930" s="105"/>
    </row>
    <row r="931" ht="15.75" customHeight="1">
      <c r="A931" s="105"/>
      <c r="B931" s="105"/>
      <c r="C931" s="105"/>
      <c r="D931" s="105"/>
      <c r="E931" s="105"/>
      <c r="F931" s="105"/>
      <c r="G931" s="105"/>
      <c r="H931" s="105"/>
      <c r="I931" s="105"/>
      <c r="J931" s="105"/>
      <c r="K931" s="105"/>
      <c r="L931" s="105"/>
      <c r="M931" s="105"/>
      <c r="N931" s="105"/>
      <c r="O931" s="105"/>
      <c r="P931" s="105"/>
      <c r="Q931" s="105"/>
      <c r="R931" s="105"/>
      <c r="S931" s="105"/>
      <c r="T931" s="105"/>
      <c r="U931" s="105"/>
      <c r="V931" s="105"/>
      <c r="W931" s="105"/>
      <c r="X931" s="105"/>
      <c r="Y931" s="105"/>
      <c r="Z931" s="105"/>
      <c r="AA931" s="105"/>
      <c r="AB931" s="105"/>
      <c r="AC931" s="105"/>
      <c r="AD931" s="105"/>
      <c r="AE931" s="105"/>
      <c r="AF931" s="105"/>
      <c r="AG931" s="105"/>
      <c r="AH931" s="105"/>
      <c r="AI931" s="105"/>
      <c r="AJ931" s="105"/>
      <c r="AK931" s="105"/>
      <c r="AL931" s="105"/>
      <c r="AM931" s="105"/>
      <c r="AN931" s="105"/>
    </row>
    <row r="932" ht="15.75" customHeight="1">
      <c r="A932" s="105"/>
      <c r="B932" s="105"/>
      <c r="C932" s="105"/>
      <c r="D932" s="105"/>
      <c r="E932" s="105"/>
      <c r="F932" s="105"/>
      <c r="G932" s="105"/>
      <c r="H932" s="105"/>
      <c r="I932" s="105"/>
      <c r="J932" s="105"/>
      <c r="K932" s="105"/>
      <c r="L932" s="105"/>
      <c r="M932" s="105"/>
      <c r="N932" s="105"/>
      <c r="O932" s="105"/>
      <c r="P932" s="105"/>
      <c r="Q932" s="105"/>
      <c r="R932" s="105"/>
      <c r="S932" s="105"/>
      <c r="T932" s="105"/>
      <c r="U932" s="105"/>
      <c r="V932" s="105"/>
      <c r="W932" s="105"/>
      <c r="X932" s="105"/>
      <c r="Y932" s="105"/>
      <c r="Z932" s="105"/>
      <c r="AA932" s="105"/>
      <c r="AB932" s="105"/>
      <c r="AC932" s="105"/>
      <c r="AD932" s="105"/>
      <c r="AE932" s="105"/>
      <c r="AF932" s="105"/>
      <c r="AG932" s="105"/>
      <c r="AH932" s="105"/>
      <c r="AI932" s="105"/>
      <c r="AJ932" s="105"/>
      <c r="AK932" s="105"/>
      <c r="AL932" s="105"/>
      <c r="AM932" s="105"/>
      <c r="AN932" s="105"/>
    </row>
    <row r="933" ht="15.75" customHeight="1">
      <c r="A933" s="105"/>
      <c r="B933" s="105"/>
      <c r="C933" s="105"/>
      <c r="D933" s="105"/>
      <c r="E933" s="105"/>
      <c r="F933" s="105"/>
      <c r="G933" s="105"/>
      <c r="H933" s="105"/>
      <c r="I933" s="105"/>
      <c r="J933" s="105"/>
      <c r="K933" s="105"/>
      <c r="L933" s="105"/>
      <c r="M933" s="105"/>
      <c r="N933" s="105"/>
      <c r="O933" s="105"/>
      <c r="P933" s="105"/>
      <c r="Q933" s="105"/>
      <c r="R933" s="105"/>
      <c r="S933" s="105"/>
      <c r="T933" s="105"/>
      <c r="U933" s="105"/>
      <c r="V933" s="105"/>
      <c r="W933" s="105"/>
      <c r="X933" s="105"/>
      <c r="Y933" s="105"/>
      <c r="Z933" s="105"/>
      <c r="AA933" s="105"/>
      <c r="AB933" s="105"/>
      <c r="AC933" s="105"/>
      <c r="AD933" s="105"/>
      <c r="AE933" s="105"/>
      <c r="AF933" s="105"/>
      <c r="AG933" s="105"/>
      <c r="AH933" s="105"/>
      <c r="AI933" s="105"/>
      <c r="AJ933" s="105"/>
      <c r="AK933" s="105"/>
      <c r="AL933" s="105"/>
      <c r="AM933" s="105"/>
      <c r="AN933" s="105"/>
    </row>
    <row r="934" ht="15.75" customHeight="1">
      <c r="A934" s="105"/>
      <c r="B934" s="105"/>
      <c r="C934" s="105"/>
      <c r="D934" s="105"/>
      <c r="E934" s="105"/>
      <c r="F934" s="105"/>
      <c r="G934" s="105"/>
      <c r="H934" s="105"/>
      <c r="I934" s="105"/>
      <c r="J934" s="105"/>
      <c r="K934" s="105"/>
      <c r="L934" s="105"/>
      <c r="M934" s="105"/>
      <c r="N934" s="105"/>
      <c r="O934" s="105"/>
      <c r="P934" s="105"/>
      <c r="Q934" s="105"/>
      <c r="R934" s="105"/>
      <c r="S934" s="105"/>
      <c r="T934" s="105"/>
      <c r="U934" s="105"/>
      <c r="V934" s="105"/>
      <c r="W934" s="105"/>
      <c r="X934" s="105"/>
      <c r="Y934" s="105"/>
      <c r="Z934" s="105"/>
      <c r="AA934" s="105"/>
      <c r="AB934" s="105"/>
      <c r="AC934" s="105"/>
      <c r="AD934" s="105"/>
      <c r="AE934" s="105"/>
      <c r="AF934" s="105"/>
      <c r="AG934" s="105"/>
      <c r="AH934" s="105"/>
      <c r="AI934" s="105"/>
      <c r="AJ934" s="105"/>
      <c r="AK934" s="105"/>
      <c r="AL934" s="105"/>
      <c r="AM934" s="105"/>
      <c r="AN934" s="105"/>
    </row>
    <row r="935" ht="15.75" customHeight="1">
      <c r="A935" s="105"/>
      <c r="B935" s="105"/>
      <c r="C935" s="105"/>
      <c r="D935" s="105"/>
      <c r="E935" s="105"/>
      <c r="F935" s="105"/>
      <c r="G935" s="105"/>
      <c r="H935" s="105"/>
      <c r="I935" s="105"/>
      <c r="J935" s="105"/>
      <c r="K935" s="105"/>
      <c r="L935" s="105"/>
      <c r="M935" s="105"/>
      <c r="N935" s="105"/>
      <c r="O935" s="105"/>
      <c r="P935" s="105"/>
      <c r="Q935" s="105"/>
      <c r="R935" s="105"/>
      <c r="S935" s="105"/>
      <c r="T935" s="105"/>
      <c r="U935" s="105"/>
      <c r="V935" s="105"/>
      <c r="W935" s="105"/>
      <c r="X935" s="105"/>
      <c r="Y935" s="105"/>
      <c r="Z935" s="105"/>
      <c r="AA935" s="105"/>
      <c r="AB935" s="105"/>
      <c r="AC935" s="105"/>
      <c r="AD935" s="105"/>
      <c r="AE935" s="105"/>
      <c r="AF935" s="105"/>
      <c r="AG935" s="105"/>
      <c r="AH935" s="105"/>
      <c r="AI935" s="105"/>
      <c r="AJ935" s="105"/>
      <c r="AK935" s="105"/>
      <c r="AL935" s="105"/>
      <c r="AM935" s="105"/>
      <c r="AN935" s="105"/>
    </row>
    <row r="936" ht="15.75" customHeight="1">
      <c r="A936" s="105"/>
      <c r="B936" s="105"/>
      <c r="C936" s="105"/>
      <c r="D936" s="105"/>
      <c r="E936" s="105"/>
      <c r="F936" s="105"/>
      <c r="G936" s="105"/>
      <c r="H936" s="105"/>
      <c r="I936" s="105"/>
      <c r="J936" s="105"/>
      <c r="K936" s="105"/>
      <c r="L936" s="105"/>
      <c r="M936" s="105"/>
      <c r="N936" s="105"/>
      <c r="O936" s="105"/>
      <c r="P936" s="105"/>
      <c r="Q936" s="105"/>
      <c r="R936" s="105"/>
      <c r="S936" s="105"/>
      <c r="T936" s="105"/>
      <c r="U936" s="105"/>
      <c r="V936" s="105"/>
      <c r="W936" s="105"/>
      <c r="X936" s="105"/>
      <c r="Y936" s="105"/>
      <c r="Z936" s="105"/>
      <c r="AA936" s="105"/>
      <c r="AB936" s="105"/>
      <c r="AC936" s="105"/>
      <c r="AD936" s="105"/>
      <c r="AE936" s="105"/>
      <c r="AF936" s="105"/>
      <c r="AG936" s="105"/>
      <c r="AH936" s="105"/>
      <c r="AI936" s="105"/>
      <c r="AJ936" s="105"/>
      <c r="AK936" s="105"/>
      <c r="AL936" s="105"/>
      <c r="AM936" s="105"/>
      <c r="AN936" s="105"/>
    </row>
    <row r="937" ht="15.75" customHeight="1">
      <c r="A937" s="105"/>
      <c r="B937" s="105"/>
      <c r="C937" s="105"/>
      <c r="D937" s="105"/>
      <c r="E937" s="105"/>
      <c r="F937" s="105"/>
      <c r="G937" s="105"/>
      <c r="H937" s="105"/>
      <c r="I937" s="105"/>
      <c r="J937" s="105"/>
      <c r="K937" s="105"/>
      <c r="L937" s="105"/>
      <c r="M937" s="105"/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105"/>
      <c r="Z937" s="105"/>
      <c r="AA937" s="105"/>
      <c r="AB937" s="105"/>
      <c r="AC937" s="105"/>
      <c r="AD937" s="105"/>
      <c r="AE937" s="105"/>
      <c r="AF937" s="105"/>
      <c r="AG937" s="105"/>
      <c r="AH937" s="105"/>
      <c r="AI937" s="105"/>
      <c r="AJ937" s="105"/>
      <c r="AK937" s="105"/>
      <c r="AL937" s="105"/>
      <c r="AM937" s="105"/>
      <c r="AN937" s="105"/>
    </row>
    <row r="938" ht="15.75" customHeight="1">
      <c r="A938" s="105"/>
      <c r="B938" s="105"/>
      <c r="C938" s="105"/>
      <c r="D938" s="105"/>
      <c r="E938" s="105"/>
      <c r="F938" s="105"/>
      <c r="G938" s="105"/>
      <c r="H938" s="105"/>
      <c r="I938" s="105"/>
      <c r="J938" s="105"/>
      <c r="K938" s="105"/>
      <c r="L938" s="105"/>
      <c r="M938" s="105"/>
      <c r="N938" s="105"/>
      <c r="O938" s="105"/>
      <c r="P938" s="105"/>
      <c r="Q938" s="105"/>
      <c r="R938" s="105"/>
      <c r="S938" s="105"/>
      <c r="T938" s="105"/>
      <c r="U938" s="105"/>
      <c r="V938" s="105"/>
      <c r="W938" s="105"/>
      <c r="X938" s="105"/>
      <c r="Y938" s="105"/>
      <c r="Z938" s="105"/>
      <c r="AA938" s="105"/>
      <c r="AB938" s="105"/>
      <c r="AC938" s="105"/>
      <c r="AD938" s="105"/>
      <c r="AE938" s="105"/>
      <c r="AF938" s="105"/>
      <c r="AG938" s="105"/>
      <c r="AH938" s="105"/>
      <c r="AI938" s="105"/>
      <c r="AJ938" s="105"/>
      <c r="AK938" s="105"/>
      <c r="AL938" s="105"/>
      <c r="AM938" s="105"/>
      <c r="AN938" s="105"/>
    </row>
    <row r="939" ht="15.75" customHeight="1">
      <c r="A939" s="105"/>
      <c r="B939" s="105"/>
      <c r="C939" s="105"/>
      <c r="D939" s="105"/>
      <c r="E939" s="105"/>
      <c r="F939" s="105"/>
      <c r="G939" s="105"/>
      <c r="H939" s="105"/>
      <c r="I939" s="105"/>
      <c r="J939" s="105"/>
      <c r="K939" s="105"/>
      <c r="L939" s="105"/>
      <c r="M939" s="105"/>
      <c r="N939" s="105"/>
      <c r="O939" s="105"/>
      <c r="P939" s="105"/>
      <c r="Q939" s="105"/>
      <c r="R939" s="105"/>
      <c r="S939" s="105"/>
      <c r="T939" s="105"/>
      <c r="U939" s="105"/>
      <c r="V939" s="105"/>
      <c r="W939" s="105"/>
      <c r="X939" s="105"/>
      <c r="Y939" s="105"/>
      <c r="Z939" s="105"/>
      <c r="AA939" s="105"/>
      <c r="AB939" s="105"/>
      <c r="AC939" s="105"/>
      <c r="AD939" s="105"/>
      <c r="AE939" s="105"/>
      <c r="AF939" s="105"/>
      <c r="AG939" s="105"/>
      <c r="AH939" s="105"/>
      <c r="AI939" s="105"/>
      <c r="AJ939" s="105"/>
      <c r="AK939" s="105"/>
      <c r="AL939" s="105"/>
      <c r="AM939" s="105"/>
      <c r="AN939" s="105"/>
    </row>
    <row r="940" ht="15.75" customHeight="1">
      <c r="A940" s="105"/>
      <c r="B940" s="105"/>
      <c r="C940" s="105"/>
      <c r="D940" s="105"/>
      <c r="E940" s="105"/>
      <c r="F940" s="105"/>
      <c r="G940" s="105"/>
      <c r="H940" s="105"/>
      <c r="I940" s="105"/>
      <c r="J940" s="105"/>
      <c r="K940" s="105"/>
      <c r="L940" s="105"/>
      <c r="M940" s="105"/>
      <c r="N940" s="105"/>
      <c r="O940" s="105"/>
      <c r="P940" s="105"/>
      <c r="Q940" s="105"/>
      <c r="R940" s="105"/>
      <c r="S940" s="105"/>
      <c r="T940" s="105"/>
      <c r="U940" s="105"/>
      <c r="V940" s="105"/>
      <c r="W940" s="105"/>
      <c r="X940" s="105"/>
      <c r="Y940" s="105"/>
      <c r="Z940" s="105"/>
      <c r="AA940" s="105"/>
      <c r="AB940" s="105"/>
      <c r="AC940" s="105"/>
      <c r="AD940" s="105"/>
      <c r="AE940" s="105"/>
      <c r="AF940" s="105"/>
      <c r="AG940" s="105"/>
      <c r="AH940" s="105"/>
      <c r="AI940" s="105"/>
      <c r="AJ940" s="105"/>
      <c r="AK940" s="105"/>
      <c r="AL940" s="105"/>
      <c r="AM940" s="105"/>
      <c r="AN940" s="105"/>
    </row>
    <row r="941" ht="15.75" customHeight="1">
      <c r="A941" s="105"/>
      <c r="B941" s="105"/>
      <c r="C941" s="105"/>
      <c r="D941" s="105"/>
      <c r="E941" s="105"/>
      <c r="F941" s="105"/>
      <c r="G941" s="105"/>
      <c r="H941" s="105"/>
      <c r="I941" s="105"/>
      <c r="J941" s="105"/>
      <c r="K941" s="105"/>
      <c r="L941" s="105"/>
      <c r="M941" s="105"/>
      <c r="N941" s="105"/>
      <c r="O941" s="105"/>
      <c r="P941" s="105"/>
      <c r="Q941" s="105"/>
      <c r="R941" s="105"/>
      <c r="S941" s="105"/>
      <c r="T941" s="105"/>
      <c r="U941" s="105"/>
      <c r="V941" s="105"/>
      <c r="W941" s="105"/>
      <c r="X941" s="105"/>
      <c r="Y941" s="105"/>
      <c r="Z941" s="105"/>
      <c r="AA941" s="105"/>
      <c r="AB941" s="105"/>
      <c r="AC941" s="105"/>
      <c r="AD941" s="105"/>
      <c r="AE941" s="105"/>
      <c r="AF941" s="105"/>
      <c r="AG941" s="105"/>
      <c r="AH941" s="105"/>
      <c r="AI941" s="105"/>
      <c r="AJ941" s="105"/>
      <c r="AK941" s="105"/>
      <c r="AL941" s="105"/>
      <c r="AM941" s="105"/>
      <c r="AN941" s="105"/>
    </row>
    <row r="942" ht="15.75" customHeight="1">
      <c r="A942" s="105"/>
      <c r="B942" s="105"/>
      <c r="C942" s="105"/>
      <c r="D942" s="105"/>
      <c r="E942" s="105"/>
      <c r="F942" s="105"/>
      <c r="G942" s="105"/>
      <c r="H942" s="105"/>
      <c r="I942" s="105"/>
      <c r="J942" s="105"/>
      <c r="K942" s="105"/>
      <c r="L942" s="105"/>
      <c r="M942" s="105"/>
      <c r="N942" s="105"/>
      <c r="O942" s="105"/>
      <c r="P942" s="105"/>
      <c r="Q942" s="105"/>
      <c r="R942" s="105"/>
      <c r="S942" s="105"/>
      <c r="T942" s="105"/>
      <c r="U942" s="105"/>
      <c r="V942" s="105"/>
      <c r="W942" s="105"/>
      <c r="X942" s="105"/>
      <c r="Y942" s="105"/>
      <c r="Z942" s="105"/>
      <c r="AA942" s="105"/>
      <c r="AB942" s="105"/>
      <c r="AC942" s="105"/>
      <c r="AD942" s="105"/>
      <c r="AE942" s="105"/>
      <c r="AF942" s="105"/>
      <c r="AG942" s="105"/>
      <c r="AH942" s="105"/>
      <c r="AI942" s="105"/>
      <c r="AJ942" s="105"/>
      <c r="AK942" s="105"/>
      <c r="AL942" s="105"/>
      <c r="AM942" s="105"/>
      <c r="AN942" s="105"/>
    </row>
    <row r="943" ht="15.75" customHeight="1">
      <c r="A943" s="105"/>
      <c r="B943" s="105"/>
      <c r="C943" s="105"/>
      <c r="D943" s="105"/>
      <c r="E943" s="105"/>
      <c r="F943" s="105"/>
      <c r="G943" s="105"/>
      <c r="H943" s="105"/>
      <c r="I943" s="105"/>
      <c r="J943" s="105"/>
      <c r="K943" s="105"/>
      <c r="L943" s="105"/>
      <c r="M943" s="105"/>
      <c r="N943" s="105"/>
      <c r="O943" s="105"/>
      <c r="P943" s="105"/>
      <c r="Q943" s="105"/>
      <c r="R943" s="105"/>
      <c r="S943" s="105"/>
      <c r="T943" s="105"/>
      <c r="U943" s="105"/>
      <c r="V943" s="105"/>
      <c r="W943" s="105"/>
      <c r="X943" s="105"/>
      <c r="Y943" s="105"/>
      <c r="Z943" s="105"/>
      <c r="AA943" s="105"/>
      <c r="AB943" s="105"/>
      <c r="AC943" s="105"/>
      <c r="AD943" s="105"/>
      <c r="AE943" s="105"/>
      <c r="AF943" s="105"/>
      <c r="AG943" s="105"/>
      <c r="AH943" s="105"/>
      <c r="AI943" s="105"/>
      <c r="AJ943" s="105"/>
      <c r="AK943" s="105"/>
      <c r="AL943" s="105"/>
      <c r="AM943" s="105"/>
      <c r="AN943" s="105"/>
    </row>
    <row r="944" ht="15.75" customHeight="1">
      <c r="A944" s="105"/>
      <c r="B944" s="105"/>
      <c r="C944" s="105"/>
      <c r="D944" s="105"/>
      <c r="E944" s="105"/>
      <c r="F944" s="105"/>
      <c r="G944" s="105"/>
      <c r="H944" s="105"/>
      <c r="I944" s="105"/>
      <c r="J944" s="105"/>
      <c r="K944" s="105"/>
      <c r="L944" s="105"/>
      <c r="M944" s="105"/>
      <c r="N944" s="105"/>
      <c r="O944" s="105"/>
      <c r="P944" s="105"/>
      <c r="Q944" s="105"/>
      <c r="R944" s="105"/>
      <c r="S944" s="105"/>
      <c r="T944" s="105"/>
      <c r="U944" s="105"/>
      <c r="V944" s="105"/>
      <c r="W944" s="105"/>
      <c r="X944" s="105"/>
      <c r="Y944" s="105"/>
      <c r="Z944" s="105"/>
      <c r="AA944" s="105"/>
      <c r="AB944" s="105"/>
      <c r="AC944" s="105"/>
      <c r="AD944" s="105"/>
      <c r="AE944" s="105"/>
      <c r="AF944" s="105"/>
      <c r="AG944" s="105"/>
      <c r="AH944" s="105"/>
      <c r="AI944" s="105"/>
      <c r="AJ944" s="105"/>
      <c r="AK944" s="105"/>
      <c r="AL944" s="105"/>
      <c r="AM944" s="105"/>
      <c r="AN944" s="105"/>
    </row>
    <row r="945" ht="15.75" customHeight="1">
      <c r="A945" s="105"/>
      <c r="B945" s="105"/>
      <c r="C945" s="105"/>
      <c r="D945" s="105"/>
      <c r="E945" s="105"/>
      <c r="F945" s="105"/>
      <c r="G945" s="105"/>
      <c r="H945" s="105"/>
      <c r="I945" s="105"/>
      <c r="J945" s="105"/>
      <c r="K945" s="105"/>
      <c r="L945" s="105"/>
      <c r="M945" s="105"/>
      <c r="N945" s="105"/>
      <c r="O945" s="105"/>
      <c r="P945" s="105"/>
      <c r="Q945" s="105"/>
      <c r="R945" s="105"/>
      <c r="S945" s="105"/>
      <c r="T945" s="105"/>
      <c r="U945" s="105"/>
      <c r="V945" s="105"/>
      <c r="W945" s="105"/>
      <c r="X945" s="105"/>
      <c r="Y945" s="105"/>
      <c r="Z945" s="105"/>
      <c r="AA945" s="105"/>
      <c r="AB945" s="105"/>
      <c r="AC945" s="105"/>
      <c r="AD945" s="105"/>
      <c r="AE945" s="105"/>
      <c r="AF945" s="105"/>
      <c r="AG945" s="105"/>
      <c r="AH945" s="105"/>
      <c r="AI945" s="105"/>
      <c r="AJ945" s="105"/>
      <c r="AK945" s="105"/>
      <c r="AL945" s="105"/>
      <c r="AM945" s="105"/>
      <c r="AN945" s="105"/>
    </row>
    <row r="946" ht="15.75" customHeight="1">
      <c r="A946" s="105"/>
      <c r="B946" s="105"/>
      <c r="C946" s="105"/>
      <c r="D946" s="105"/>
      <c r="E946" s="105"/>
      <c r="F946" s="105"/>
      <c r="G946" s="105"/>
      <c r="H946" s="105"/>
      <c r="I946" s="105"/>
      <c r="J946" s="105"/>
      <c r="K946" s="105"/>
      <c r="L946" s="105"/>
      <c r="M946" s="105"/>
      <c r="N946" s="105"/>
      <c r="O946" s="105"/>
      <c r="P946" s="105"/>
      <c r="Q946" s="105"/>
      <c r="R946" s="105"/>
      <c r="S946" s="105"/>
      <c r="T946" s="105"/>
      <c r="U946" s="105"/>
      <c r="V946" s="105"/>
      <c r="W946" s="105"/>
      <c r="X946" s="105"/>
      <c r="Y946" s="105"/>
      <c r="Z946" s="105"/>
      <c r="AA946" s="105"/>
      <c r="AB946" s="105"/>
      <c r="AC946" s="105"/>
      <c r="AD946" s="105"/>
      <c r="AE946" s="105"/>
      <c r="AF946" s="105"/>
      <c r="AG946" s="105"/>
      <c r="AH946" s="105"/>
      <c r="AI946" s="105"/>
      <c r="AJ946" s="105"/>
      <c r="AK946" s="105"/>
      <c r="AL946" s="105"/>
      <c r="AM946" s="105"/>
      <c r="AN946" s="105"/>
    </row>
    <row r="947" ht="15.75" customHeight="1">
      <c r="A947" s="105"/>
      <c r="B947" s="105"/>
      <c r="C947" s="105"/>
      <c r="D947" s="105"/>
      <c r="E947" s="105"/>
      <c r="F947" s="105"/>
      <c r="G947" s="105"/>
      <c r="H947" s="105"/>
      <c r="I947" s="105"/>
      <c r="J947" s="105"/>
      <c r="K947" s="105"/>
      <c r="L947" s="105"/>
      <c r="M947" s="105"/>
      <c r="N947" s="105"/>
      <c r="O947" s="105"/>
      <c r="P947" s="105"/>
      <c r="Q947" s="105"/>
      <c r="R947" s="105"/>
      <c r="S947" s="105"/>
      <c r="T947" s="105"/>
      <c r="U947" s="105"/>
      <c r="V947" s="105"/>
      <c r="W947" s="105"/>
      <c r="X947" s="105"/>
      <c r="Y947" s="105"/>
      <c r="Z947" s="105"/>
      <c r="AA947" s="105"/>
      <c r="AB947" s="105"/>
      <c r="AC947" s="105"/>
      <c r="AD947" s="105"/>
      <c r="AE947" s="105"/>
      <c r="AF947" s="105"/>
      <c r="AG947" s="105"/>
      <c r="AH947" s="105"/>
      <c r="AI947" s="105"/>
      <c r="AJ947" s="105"/>
      <c r="AK947" s="105"/>
      <c r="AL947" s="105"/>
      <c r="AM947" s="105"/>
      <c r="AN947" s="105"/>
    </row>
    <row r="948" ht="15.75" customHeight="1">
      <c r="A948" s="105"/>
      <c r="B948" s="105"/>
      <c r="C948" s="105"/>
      <c r="D948" s="105"/>
      <c r="E948" s="105"/>
      <c r="F948" s="105"/>
      <c r="G948" s="105"/>
      <c r="H948" s="105"/>
      <c r="I948" s="105"/>
      <c r="J948" s="105"/>
      <c r="K948" s="105"/>
      <c r="L948" s="105"/>
      <c r="M948" s="105"/>
      <c r="N948" s="105"/>
      <c r="O948" s="105"/>
      <c r="P948" s="105"/>
      <c r="Q948" s="105"/>
      <c r="R948" s="105"/>
      <c r="S948" s="105"/>
      <c r="T948" s="105"/>
      <c r="U948" s="105"/>
      <c r="V948" s="105"/>
      <c r="W948" s="105"/>
      <c r="X948" s="105"/>
      <c r="Y948" s="105"/>
      <c r="Z948" s="105"/>
      <c r="AA948" s="105"/>
      <c r="AB948" s="105"/>
      <c r="AC948" s="105"/>
      <c r="AD948" s="105"/>
      <c r="AE948" s="105"/>
      <c r="AF948" s="105"/>
      <c r="AG948" s="105"/>
      <c r="AH948" s="105"/>
      <c r="AI948" s="105"/>
      <c r="AJ948" s="105"/>
      <c r="AK948" s="105"/>
      <c r="AL948" s="105"/>
      <c r="AM948" s="105"/>
      <c r="AN948" s="105"/>
    </row>
    <row r="949" ht="15.75" customHeight="1">
      <c r="A949" s="105"/>
      <c r="B949" s="105"/>
      <c r="C949" s="105"/>
      <c r="D949" s="105"/>
      <c r="E949" s="105"/>
      <c r="F949" s="105"/>
      <c r="G949" s="105"/>
      <c r="H949" s="105"/>
      <c r="I949" s="105"/>
      <c r="J949" s="105"/>
      <c r="K949" s="105"/>
      <c r="L949" s="105"/>
      <c r="M949" s="105"/>
      <c r="N949" s="105"/>
      <c r="O949" s="105"/>
      <c r="P949" s="105"/>
      <c r="Q949" s="105"/>
      <c r="R949" s="105"/>
      <c r="S949" s="105"/>
      <c r="T949" s="105"/>
      <c r="U949" s="105"/>
      <c r="V949" s="105"/>
      <c r="W949" s="105"/>
      <c r="X949" s="105"/>
      <c r="Y949" s="105"/>
      <c r="Z949" s="105"/>
      <c r="AA949" s="105"/>
      <c r="AB949" s="105"/>
      <c r="AC949" s="105"/>
      <c r="AD949" s="105"/>
      <c r="AE949" s="105"/>
      <c r="AF949" s="105"/>
      <c r="AG949" s="105"/>
      <c r="AH949" s="105"/>
      <c r="AI949" s="105"/>
      <c r="AJ949" s="105"/>
      <c r="AK949" s="105"/>
      <c r="AL949" s="105"/>
      <c r="AM949" s="105"/>
      <c r="AN949" s="105"/>
    </row>
    <row r="950" ht="15.75" customHeight="1">
      <c r="A950" s="105"/>
      <c r="B950" s="105"/>
      <c r="C950" s="105"/>
      <c r="D950" s="105"/>
      <c r="E950" s="105"/>
      <c r="F950" s="105"/>
      <c r="G950" s="105"/>
      <c r="H950" s="105"/>
      <c r="I950" s="105"/>
      <c r="J950" s="105"/>
      <c r="K950" s="105"/>
      <c r="L950" s="105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  <c r="AA950" s="105"/>
      <c r="AB950" s="105"/>
      <c r="AC950" s="105"/>
      <c r="AD950" s="105"/>
      <c r="AE950" s="105"/>
      <c r="AF950" s="105"/>
      <c r="AG950" s="105"/>
      <c r="AH950" s="105"/>
      <c r="AI950" s="105"/>
      <c r="AJ950" s="105"/>
      <c r="AK950" s="105"/>
      <c r="AL950" s="105"/>
      <c r="AM950" s="105"/>
      <c r="AN950" s="105"/>
    </row>
    <row r="951" ht="15.75" customHeight="1">
      <c r="A951" s="105"/>
      <c r="B951" s="105"/>
      <c r="C951" s="105"/>
      <c r="D951" s="105"/>
      <c r="E951" s="105"/>
      <c r="F951" s="105"/>
      <c r="G951" s="105"/>
      <c r="H951" s="105"/>
      <c r="I951" s="105"/>
      <c r="J951" s="105"/>
      <c r="K951" s="105"/>
      <c r="L951" s="105"/>
      <c r="M951" s="105"/>
      <c r="N951" s="105"/>
      <c r="O951" s="105"/>
      <c r="P951" s="105"/>
      <c r="Q951" s="105"/>
      <c r="R951" s="105"/>
      <c r="S951" s="105"/>
      <c r="T951" s="105"/>
      <c r="U951" s="105"/>
      <c r="V951" s="105"/>
      <c r="W951" s="105"/>
      <c r="X951" s="105"/>
      <c r="Y951" s="105"/>
      <c r="Z951" s="105"/>
      <c r="AA951" s="105"/>
      <c r="AB951" s="105"/>
      <c r="AC951" s="105"/>
      <c r="AD951" s="105"/>
      <c r="AE951" s="105"/>
      <c r="AF951" s="105"/>
      <c r="AG951" s="105"/>
      <c r="AH951" s="105"/>
      <c r="AI951" s="105"/>
      <c r="AJ951" s="105"/>
      <c r="AK951" s="105"/>
      <c r="AL951" s="105"/>
      <c r="AM951" s="105"/>
      <c r="AN951" s="105"/>
    </row>
    <row r="952" ht="15.75" customHeight="1">
      <c r="A952" s="105"/>
      <c r="B952" s="105"/>
      <c r="C952" s="105"/>
      <c r="D952" s="105"/>
      <c r="E952" s="105"/>
      <c r="F952" s="105"/>
      <c r="G952" s="105"/>
      <c r="H952" s="105"/>
      <c r="I952" s="105"/>
      <c r="J952" s="105"/>
      <c r="K952" s="105"/>
      <c r="L952" s="105"/>
      <c r="M952" s="105"/>
      <c r="N952" s="105"/>
      <c r="O952" s="105"/>
      <c r="P952" s="105"/>
      <c r="Q952" s="105"/>
      <c r="R952" s="105"/>
      <c r="S952" s="105"/>
      <c r="T952" s="105"/>
      <c r="U952" s="105"/>
      <c r="V952" s="105"/>
      <c r="W952" s="105"/>
      <c r="X952" s="105"/>
      <c r="Y952" s="105"/>
      <c r="Z952" s="105"/>
      <c r="AA952" s="105"/>
      <c r="AB952" s="105"/>
      <c r="AC952" s="105"/>
      <c r="AD952" s="105"/>
      <c r="AE952" s="105"/>
      <c r="AF952" s="105"/>
      <c r="AG952" s="105"/>
      <c r="AH952" s="105"/>
      <c r="AI952" s="105"/>
      <c r="AJ952" s="105"/>
      <c r="AK952" s="105"/>
      <c r="AL952" s="105"/>
      <c r="AM952" s="105"/>
      <c r="AN952" s="105"/>
    </row>
    <row r="953" ht="15.75" customHeight="1">
      <c r="A953" s="105"/>
      <c r="B953" s="105"/>
      <c r="C953" s="105"/>
      <c r="D953" s="105"/>
      <c r="E953" s="105"/>
      <c r="F953" s="105"/>
      <c r="G953" s="105"/>
      <c r="H953" s="105"/>
      <c r="I953" s="105"/>
      <c r="J953" s="105"/>
      <c r="K953" s="105"/>
      <c r="L953" s="105"/>
      <c r="M953" s="105"/>
      <c r="N953" s="105"/>
      <c r="O953" s="105"/>
      <c r="P953" s="105"/>
      <c r="Q953" s="105"/>
      <c r="R953" s="105"/>
      <c r="S953" s="105"/>
      <c r="T953" s="105"/>
      <c r="U953" s="105"/>
      <c r="V953" s="105"/>
      <c r="W953" s="105"/>
      <c r="X953" s="105"/>
      <c r="Y953" s="105"/>
      <c r="Z953" s="105"/>
      <c r="AA953" s="105"/>
      <c r="AB953" s="105"/>
      <c r="AC953" s="105"/>
      <c r="AD953" s="105"/>
      <c r="AE953" s="105"/>
      <c r="AF953" s="105"/>
      <c r="AG953" s="105"/>
      <c r="AH953" s="105"/>
      <c r="AI953" s="105"/>
      <c r="AJ953" s="105"/>
      <c r="AK953" s="105"/>
      <c r="AL953" s="105"/>
      <c r="AM953" s="105"/>
      <c r="AN953" s="105"/>
    </row>
    <row r="954" ht="15.75" customHeight="1">
      <c r="A954" s="105"/>
      <c r="B954" s="105"/>
      <c r="C954" s="105"/>
      <c r="D954" s="105"/>
      <c r="E954" s="105"/>
      <c r="F954" s="105"/>
      <c r="G954" s="105"/>
      <c r="H954" s="105"/>
      <c r="I954" s="105"/>
      <c r="J954" s="105"/>
      <c r="K954" s="105"/>
      <c r="L954" s="105"/>
      <c r="M954" s="105"/>
      <c r="N954" s="105"/>
      <c r="O954" s="105"/>
      <c r="P954" s="105"/>
      <c r="Q954" s="105"/>
      <c r="R954" s="105"/>
      <c r="S954" s="105"/>
      <c r="T954" s="105"/>
      <c r="U954" s="105"/>
      <c r="V954" s="105"/>
      <c r="W954" s="105"/>
      <c r="X954" s="105"/>
      <c r="Y954" s="105"/>
      <c r="Z954" s="105"/>
      <c r="AA954" s="105"/>
      <c r="AB954" s="105"/>
      <c r="AC954" s="105"/>
      <c r="AD954" s="105"/>
      <c r="AE954" s="105"/>
      <c r="AF954" s="105"/>
      <c r="AG954" s="105"/>
      <c r="AH954" s="105"/>
      <c r="AI954" s="105"/>
      <c r="AJ954" s="105"/>
      <c r="AK954" s="105"/>
      <c r="AL954" s="105"/>
      <c r="AM954" s="105"/>
      <c r="AN954" s="105"/>
    </row>
    <row r="955" ht="15.75" customHeight="1">
      <c r="A955" s="105"/>
      <c r="B955" s="105"/>
      <c r="C955" s="105"/>
      <c r="D955" s="105"/>
      <c r="E955" s="105"/>
      <c r="F955" s="105"/>
      <c r="G955" s="105"/>
      <c r="H955" s="105"/>
      <c r="I955" s="105"/>
      <c r="J955" s="105"/>
      <c r="K955" s="105"/>
      <c r="L955" s="105"/>
      <c r="M955" s="105"/>
      <c r="N955" s="105"/>
      <c r="O955" s="105"/>
      <c r="P955" s="105"/>
      <c r="Q955" s="105"/>
      <c r="R955" s="105"/>
      <c r="S955" s="105"/>
      <c r="T955" s="105"/>
      <c r="U955" s="105"/>
      <c r="V955" s="105"/>
      <c r="W955" s="105"/>
      <c r="X955" s="105"/>
      <c r="Y955" s="105"/>
      <c r="Z955" s="105"/>
      <c r="AA955" s="105"/>
      <c r="AB955" s="105"/>
      <c r="AC955" s="105"/>
      <c r="AD955" s="105"/>
      <c r="AE955" s="105"/>
      <c r="AF955" s="105"/>
      <c r="AG955" s="105"/>
      <c r="AH955" s="105"/>
      <c r="AI955" s="105"/>
      <c r="AJ955" s="105"/>
      <c r="AK955" s="105"/>
      <c r="AL955" s="105"/>
      <c r="AM955" s="105"/>
      <c r="AN955" s="105"/>
    </row>
    <row r="956" ht="15.75" customHeight="1">
      <c r="A956" s="105"/>
      <c r="B956" s="105"/>
      <c r="C956" s="105"/>
      <c r="D956" s="105"/>
      <c r="E956" s="105"/>
      <c r="F956" s="105"/>
      <c r="G956" s="105"/>
      <c r="H956" s="105"/>
      <c r="I956" s="105"/>
      <c r="J956" s="105"/>
      <c r="K956" s="105"/>
      <c r="L956" s="105"/>
      <c r="M956" s="105"/>
      <c r="N956" s="105"/>
      <c r="O956" s="105"/>
      <c r="P956" s="105"/>
      <c r="Q956" s="105"/>
      <c r="R956" s="105"/>
      <c r="S956" s="105"/>
      <c r="T956" s="105"/>
      <c r="U956" s="105"/>
      <c r="V956" s="105"/>
      <c r="W956" s="105"/>
      <c r="X956" s="105"/>
      <c r="Y956" s="105"/>
      <c r="Z956" s="105"/>
      <c r="AA956" s="105"/>
      <c r="AB956" s="105"/>
      <c r="AC956" s="105"/>
      <c r="AD956" s="105"/>
      <c r="AE956" s="105"/>
      <c r="AF956" s="105"/>
      <c r="AG956" s="105"/>
      <c r="AH956" s="105"/>
      <c r="AI956" s="105"/>
      <c r="AJ956" s="105"/>
      <c r="AK956" s="105"/>
      <c r="AL956" s="105"/>
      <c r="AM956" s="105"/>
      <c r="AN956" s="105"/>
    </row>
    <row r="957" ht="15.75" customHeight="1">
      <c r="A957" s="105"/>
      <c r="B957" s="105"/>
      <c r="C957" s="105"/>
      <c r="D957" s="105"/>
      <c r="E957" s="105"/>
      <c r="F957" s="105"/>
      <c r="G957" s="105"/>
      <c r="H957" s="105"/>
      <c r="I957" s="105"/>
      <c r="J957" s="105"/>
      <c r="K957" s="105"/>
      <c r="L957" s="105"/>
      <c r="M957" s="105"/>
      <c r="N957" s="105"/>
      <c r="O957" s="105"/>
      <c r="P957" s="105"/>
      <c r="Q957" s="105"/>
      <c r="R957" s="105"/>
      <c r="S957" s="105"/>
      <c r="T957" s="105"/>
      <c r="U957" s="105"/>
      <c r="V957" s="105"/>
      <c r="W957" s="105"/>
      <c r="X957" s="105"/>
      <c r="Y957" s="105"/>
      <c r="Z957" s="105"/>
      <c r="AA957" s="105"/>
      <c r="AB957" s="105"/>
      <c r="AC957" s="105"/>
      <c r="AD957" s="105"/>
      <c r="AE957" s="105"/>
      <c r="AF957" s="105"/>
      <c r="AG957" s="105"/>
      <c r="AH957" s="105"/>
      <c r="AI957" s="105"/>
      <c r="AJ957" s="105"/>
      <c r="AK957" s="105"/>
      <c r="AL957" s="105"/>
      <c r="AM957" s="105"/>
      <c r="AN957" s="105"/>
    </row>
    <row r="958" ht="15.75" customHeight="1">
      <c r="A958" s="105"/>
      <c r="B958" s="105"/>
      <c r="C958" s="105"/>
      <c r="D958" s="105"/>
      <c r="E958" s="105"/>
      <c r="F958" s="105"/>
      <c r="G958" s="105"/>
      <c r="H958" s="105"/>
      <c r="I958" s="105"/>
      <c r="J958" s="105"/>
      <c r="K958" s="105"/>
      <c r="L958" s="105"/>
      <c r="M958" s="105"/>
      <c r="N958" s="105"/>
      <c r="O958" s="105"/>
      <c r="P958" s="105"/>
      <c r="Q958" s="105"/>
      <c r="R958" s="105"/>
      <c r="S958" s="105"/>
      <c r="T958" s="105"/>
      <c r="U958" s="105"/>
      <c r="V958" s="105"/>
      <c r="W958" s="105"/>
      <c r="X958" s="105"/>
      <c r="Y958" s="105"/>
      <c r="Z958" s="105"/>
      <c r="AA958" s="105"/>
      <c r="AB958" s="105"/>
      <c r="AC958" s="105"/>
      <c r="AD958" s="105"/>
      <c r="AE958" s="105"/>
      <c r="AF958" s="105"/>
      <c r="AG958" s="105"/>
      <c r="AH958" s="105"/>
      <c r="AI958" s="105"/>
      <c r="AJ958" s="105"/>
      <c r="AK958" s="105"/>
      <c r="AL958" s="105"/>
      <c r="AM958" s="105"/>
      <c r="AN958" s="105"/>
    </row>
    <row r="959" ht="15.75" customHeight="1">
      <c r="A959" s="105"/>
      <c r="B959" s="105"/>
      <c r="C959" s="105"/>
      <c r="D959" s="105"/>
      <c r="E959" s="105"/>
      <c r="F959" s="105"/>
      <c r="G959" s="105"/>
      <c r="H959" s="105"/>
      <c r="I959" s="105"/>
      <c r="J959" s="105"/>
      <c r="K959" s="105"/>
      <c r="L959" s="105"/>
      <c r="M959" s="105"/>
      <c r="N959" s="105"/>
      <c r="O959" s="105"/>
      <c r="P959" s="105"/>
      <c r="Q959" s="105"/>
      <c r="R959" s="105"/>
      <c r="S959" s="105"/>
      <c r="T959" s="105"/>
      <c r="U959" s="105"/>
      <c r="V959" s="105"/>
      <c r="W959" s="105"/>
      <c r="X959" s="105"/>
      <c r="Y959" s="105"/>
      <c r="Z959" s="105"/>
      <c r="AA959" s="105"/>
      <c r="AB959" s="105"/>
      <c r="AC959" s="105"/>
      <c r="AD959" s="105"/>
      <c r="AE959" s="105"/>
      <c r="AF959" s="105"/>
      <c r="AG959" s="105"/>
      <c r="AH959" s="105"/>
      <c r="AI959" s="105"/>
      <c r="AJ959" s="105"/>
      <c r="AK959" s="105"/>
      <c r="AL959" s="105"/>
      <c r="AM959" s="105"/>
      <c r="AN959" s="105"/>
    </row>
    <row r="960" ht="15.75" customHeight="1">
      <c r="A960" s="105"/>
      <c r="B960" s="105"/>
      <c r="C960" s="105"/>
      <c r="D960" s="105"/>
      <c r="E960" s="105"/>
      <c r="F960" s="105"/>
      <c r="G960" s="105"/>
      <c r="H960" s="105"/>
      <c r="I960" s="105"/>
      <c r="J960" s="105"/>
      <c r="K960" s="105"/>
      <c r="L960" s="105"/>
      <c r="M960" s="105"/>
      <c r="N960" s="105"/>
      <c r="O960" s="105"/>
      <c r="P960" s="105"/>
      <c r="Q960" s="105"/>
      <c r="R960" s="105"/>
      <c r="S960" s="105"/>
      <c r="T960" s="105"/>
      <c r="U960" s="105"/>
      <c r="V960" s="105"/>
      <c r="W960" s="105"/>
      <c r="X960" s="105"/>
      <c r="Y960" s="105"/>
      <c r="Z960" s="105"/>
      <c r="AA960" s="105"/>
      <c r="AB960" s="105"/>
      <c r="AC960" s="105"/>
      <c r="AD960" s="105"/>
      <c r="AE960" s="105"/>
      <c r="AF960" s="105"/>
      <c r="AG960" s="105"/>
      <c r="AH960" s="105"/>
      <c r="AI960" s="105"/>
      <c r="AJ960" s="105"/>
      <c r="AK960" s="105"/>
      <c r="AL960" s="105"/>
      <c r="AM960" s="105"/>
      <c r="AN960" s="105"/>
    </row>
    <row r="961" ht="15.75" customHeight="1">
      <c r="A961" s="105"/>
      <c r="B961" s="105"/>
      <c r="C961" s="105"/>
      <c r="D961" s="105"/>
      <c r="E961" s="105"/>
      <c r="F961" s="105"/>
      <c r="G961" s="105"/>
      <c r="H961" s="105"/>
      <c r="I961" s="105"/>
      <c r="J961" s="105"/>
      <c r="K961" s="105"/>
      <c r="L961" s="105"/>
      <c r="M961" s="105"/>
      <c r="N961" s="105"/>
      <c r="O961" s="105"/>
      <c r="P961" s="105"/>
      <c r="Q961" s="105"/>
      <c r="R961" s="105"/>
      <c r="S961" s="105"/>
      <c r="T961" s="105"/>
      <c r="U961" s="105"/>
      <c r="V961" s="105"/>
      <c r="W961" s="105"/>
      <c r="X961" s="105"/>
      <c r="Y961" s="105"/>
      <c r="Z961" s="105"/>
      <c r="AA961" s="105"/>
      <c r="AB961" s="105"/>
      <c r="AC961" s="105"/>
      <c r="AD961" s="105"/>
      <c r="AE961" s="105"/>
      <c r="AF961" s="105"/>
      <c r="AG961" s="105"/>
      <c r="AH961" s="105"/>
      <c r="AI961" s="105"/>
      <c r="AJ961" s="105"/>
      <c r="AK961" s="105"/>
      <c r="AL961" s="105"/>
      <c r="AM961" s="105"/>
      <c r="AN961" s="105"/>
    </row>
    <row r="962" ht="15.75" customHeight="1">
      <c r="A962" s="105"/>
      <c r="B962" s="105"/>
      <c r="C962" s="105"/>
      <c r="D962" s="105"/>
      <c r="E962" s="105"/>
      <c r="F962" s="105"/>
      <c r="G962" s="105"/>
      <c r="H962" s="105"/>
      <c r="I962" s="105"/>
      <c r="J962" s="105"/>
      <c r="K962" s="105"/>
      <c r="L962" s="105"/>
      <c r="M962" s="105"/>
      <c r="N962" s="105"/>
      <c r="O962" s="105"/>
      <c r="P962" s="105"/>
      <c r="Q962" s="105"/>
      <c r="R962" s="105"/>
      <c r="S962" s="105"/>
      <c r="T962" s="105"/>
      <c r="U962" s="105"/>
      <c r="V962" s="105"/>
      <c r="W962" s="105"/>
      <c r="X962" s="105"/>
      <c r="Y962" s="105"/>
      <c r="Z962" s="105"/>
      <c r="AA962" s="105"/>
      <c r="AB962" s="105"/>
      <c r="AC962" s="105"/>
      <c r="AD962" s="105"/>
      <c r="AE962" s="105"/>
      <c r="AF962" s="105"/>
      <c r="AG962" s="105"/>
      <c r="AH962" s="105"/>
      <c r="AI962" s="105"/>
      <c r="AJ962" s="105"/>
      <c r="AK962" s="105"/>
      <c r="AL962" s="105"/>
      <c r="AM962" s="105"/>
      <c r="AN962" s="105"/>
    </row>
    <row r="963" ht="15.75" customHeight="1">
      <c r="A963" s="105"/>
      <c r="B963" s="105"/>
      <c r="C963" s="105"/>
      <c r="D963" s="105"/>
      <c r="E963" s="105"/>
      <c r="F963" s="105"/>
      <c r="G963" s="105"/>
      <c r="H963" s="105"/>
      <c r="I963" s="105"/>
      <c r="J963" s="105"/>
      <c r="K963" s="105"/>
      <c r="L963" s="105"/>
      <c r="M963" s="105"/>
      <c r="N963" s="105"/>
      <c r="O963" s="105"/>
      <c r="P963" s="105"/>
      <c r="Q963" s="105"/>
      <c r="R963" s="105"/>
      <c r="S963" s="105"/>
      <c r="T963" s="105"/>
      <c r="U963" s="105"/>
      <c r="V963" s="105"/>
      <c r="W963" s="105"/>
      <c r="X963" s="105"/>
      <c r="Y963" s="105"/>
      <c r="Z963" s="105"/>
      <c r="AA963" s="105"/>
      <c r="AB963" s="105"/>
      <c r="AC963" s="105"/>
      <c r="AD963" s="105"/>
      <c r="AE963" s="105"/>
      <c r="AF963" s="105"/>
      <c r="AG963" s="105"/>
      <c r="AH963" s="105"/>
      <c r="AI963" s="105"/>
      <c r="AJ963" s="105"/>
      <c r="AK963" s="105"/>
      <c r="AL963" s="105"/>
      <c r="AM963" s="105"/>
      <c r="AN963" s="105"/>
    </row>
    <row r="964" ht="15.75" customHeight="1">
      <c r="A964" s="105"/>
      <c r="B964" s="105"/>
      <c r="C964" s="105"/>
      <c r="D964" s="105"/>
      <c r="E964" s="105"/>
      <c r="F964" s="105"/>
      <c r="G964" s="105"/>
      <c r="H964" s="105"/>
      <c r="I964" s="105"/>
      <c r="J964" s="105"/>
      <c r="K964" s="105"/>
      <c r="L964" s="105"/>
      <c r="M964" s="105"/>
      <c r="N964" s="105"/>
      <c r="O964" s="105"/>
      <c r="P964" s="105"/>
      <c r="Q964" s="105"/>
      <c r="R964" s="105"/>
      <c r="S964" s="105"/>
      <c r="T964" s="105"/>
      <c r="U964" s="105"/>
      <c r="V964" s="105"/>
      <c r="W964" s="105"/>
      <c r="X964" s="105"/>
      <c r="Y964" s="105"/>
      <c r="Z964" s="105"/>
      <c r="AA964" s="105"/>
      <c r="AB964" s="105"/>
      <c r="AC964" s="105"/>
      <c r="AD964" s="105"/>
      <c r="AE964" s="105"/>
      <c r="AF964" s="105"/>
      <c r="AG964" s="105"/>
      <c r="AH964" s="105"/>
      <c r="AI964" s="105"/>
      <c r="AJ964" s="105"/>
      <c r="AK964" s="105"/>
      <c r="AL964" s="105"/>
      <c r="AM964" s="105"/>
      <c r="AN964" s="105"/>
    </row>
    <row r="965" ht="15.75" customHeight="1">
      <c r="A965" s="105"/>
      <c r="B965" s="105"/>
      <c r="C965" s="105"/>
      <c r="D965" s="105"/>
      <c r="E965" s="105"/>
      <c r="F965" s="105"/>
      <c r="G965" s="105"/>
      <c r="H965" s="105"/>
      <c r="I965" s="105"/>
      <c r="J965" s="105"/>
      <c r="K965" s="105"/>
      <c r="L965" s="105"/>
      <c r="M965" s="105"/>
      <c r="N965" s="105"/>
      <c r="O965" s="105"/>
      <c r="P965" s="105"/>
      <c r="Q965" s="105"/>
      <c r="R965" s="105"/>
      <c r="S965" s="105"/>
      <c r="T965" s="105"/>
      <c r="U965" s="105"/>
      <c r="V965" s="105"/>
      <c r="W965" s="105"/>
      <c r="X965" s="105"/>
      <c r="Y965" s="105"/>
      <c r="Z965" s="105"/>
      <c r="AA965" s="105"/>
      <c r="AB965" s="105"/>
      <c r="AC965" s="105"/>
      <c r="AD965" s="105"/>
      <c r="AE965" s="105"/>
      <c r="AF965" s="105"/>
      <c r="AG965" s="105"/>
      <c r="AH965" s="105"/>
      <c r="AI965" s="105"/>
      <c r="AJ965" s="105"/>
      <c r="AK965" s="105"/>
      <c r="AL965" s="105"/>
      <c r="AM965" s="105"/>
      <c r="AN965" s="105"/>
    </row>
    <row r="966" ht="15.75" customHeight="1">
      <c r="A966" s="105"/>
      <c r="B966" s="105"/>
      <c r="C966" s="105"/>
      <c r="D966" s="105"/>
      <c r="E966" s="105"/>
      <c r="F966" s="105"/>
      <c r="G966" s="105"/>
      <c r="H966" s="105"/>
      <c r="I966" s="105"/>
      <c r="J966" s="105"/>
      <c r="K966" s="105"/>
      <c r="L966" s="105"/>
      <c r="M966" s="105"/>
      <c r="N966" s="105"/>
      <c r="O966" s="105"/>
      <c r="P966" s="105"/>
      <c r="Q966" s="105"/>
      <c r="R966" s="105"/>
      <c r="S966" s="105"/>
      <c r="T966" s="105"/>
      <c r="U966" s="105"/>
      <c r="V966" s="105"/>
      <c r="W966" s="105"/>
      <c r="X966" s="105"/>
      <c r="Y966" s="105"/>
      <c r="Z966" s="105"/>
      <c r="AA966" s="105"/>
      <c r="AB966" s="105"/>
      <c r="AC966" s="105"/>
      <c r="AD966" s="105"/>
      <c r="AE966" s="105"/>
      <c r="AF966" s="105"/>
      <c r="AG966" s="105"/>
      <c r="AH966" s="105"/>
      <c r="AI966" s="105"/>
      <c r="AJ966" s="105"/>
      <c r="AK966" s="105"/>
      <c r="AL966" s="105"/>
      <c r="AM966" s="105"/>
      <c r="AN966" s="105"/>
    </row>
    <row r="967" ht="15.75" customHeight="1">
      <c r="A967" s="105"/>
      <c r="B967" s="105"/>
      <c r="C967" s="105"/>
      <c r="D967" s="105"/>
      <c r="E967" s="105"/>
      <c r="F967" s="105"/>
      <c r="G967" s="105"/>
      <c r="H967" s="105"/>
      <c r="I967" s="105"/>
      <c r="J967" s="105"/>
      <c r="K967" s="105"/>
      <c r="L967" s="105"/>
      <c r="M967" s="105"/>
      <c r="N967" s="105"/>
      <c r="O967" s="105"/>
      <c r="P967" s="105"/>
      <c r="Q967" s="105"/>
      <c r="R967" s="105"/>
      <c r="S967" s="105"/>
      <c r="T967" s="105"/>
      <c r="U967" s="105"/>
      <c r="V967" s="105"/>
      <c r="W967" s="105"/>
      <c r="X967" s="105"/>
      <c r="Y967" s="105"/>
      <c r="Z967" s="105"/>
      <c r="AA967" s="105"/>
      <c r="AB967" s="105"/>
      <c r="AC967" s="105"/>
      <c r="AD967" s="105"/>
      <c r="AE967" s="105"/>
      <c r="AF967" s="105"/>
      <c r="AG967" s="105"/>
      <c r="AH967" s="105"/>
      <c r="AI967" s="105"/>
      <c r="AJ967" s="105"/>
      <c r="AK967" s="105"/>
      <c r="AL967" s="105"/>
      <c r="AM967" s="105"/>
      <c r="AN967" s="105"/>
    </row>
    <row r="968" ht="15.75" customHeight="1">
      <c r="A968" s="105"/>
      <c r="B968" s="105"/>
      <c r="C968" s="105"/>
      <c r="D968" s="105"/>
      <c r="E968" s="105"/>
      <c r="F968" s="105"/>
      <c r="G968" s="105"/>
      <c r="H968" s="105"/>
      <c r="I968" s="105"/>
      <c r="J968" s="105"/>
      <c r="K968" s="105"/>
      <c r="L968" s="105"/>
      <c r="M968" s="105"/>
      <c r="N968" s="105"/>
      <c r="O968" s="105"/>
      <c r="P968" s="105"/>
      <c r="Q968" s="105"/>
      <c r="R968" s="105"/>
      <c r="S968" s="105"/>
      <c r="T968" s="105"/>
      <c r="U968" s="105"/>
      <c r="V968" s="105"/>
      <c r="W968" s="105"/>
      <c r="X968" s="105"/>
      <c r="Y968" s="105"/>
      <c r="Z968" s="105"/>
      <c r="AA968" s="105"/>
      <c r="AB968" s="105"/>
      <c r="AC968" s="105"/>
      <c r="AD968" s="105"/>
      <c r="AE968" s="105"/>
      <c r="AF968" s="105"/>
      <c r="AG968" s="105"/>
      <c r="AH968" s="105"/>
      <c r="AI968" s="105"/>
      <c r="AJ968" s="105"/>
      <c r="AK968" s="105"/>
      <c r="AL968" s="105"/>
      <c r="AM968" s="105"/>
      <c r="AN968" s="105"/>
    </row>
    <row r="969" ht="15.75" customHeight="1">
      <c r="A969" s="105"/>
      <c r="B969" s="105"/>
      <c r="C969" s="105"/>
      <c r="D969" s="105"/>
      <c r="E969" s="105"/>
      <c r="F969" s="105"/>
      <c r="G969" s="105"/>
      <c r="H969" s="105"/>
      <c r="I969" s="105"/>
      <c r="J969" s="105"/>
      <c r="K969" s="105"/>
      <c r="L969" s="105"/>
      <c r="M969" s="105"/>
      <c r="N969" s="105"/>
      <c r="O969" s="105"/>
      <c r="P969" s="105"/>
      <c r="Q969" s="105"/>
      <c r="R969" s="105"/>
      <c r="S969" s="105"/>
      <c r="T969" s="105"/>
      <c r="U969" s="105"/>
      <c r="V969" s="105"/>
      <c r="W969" s="105"/>
      <c r="X969" s="105"/>
      <c r="Y969" s="105"/>
      <c r="Z969" s="105"/>
      <c r="AA969" s="105"/>
      <c r="AB969" s="105"/>
      <c r="AC969" s="105"/>
      <c r="AD969" s="105"/>
      <c r="AE969" s="105"/>
      <c r="AF969" s="105"/>
      <c r="AG969" s="105"/>
      <c r="AH969" s="105"/>
      <c r="AI969" s="105"/>
      <c r="AJ969" s="105"/>
      <c r="AK969" s="105"/>
      <c r="AL969" s="105"/>
      <c r="AM969" s="105"/>
      <c r="AN969" s="105"/>
    </row>
    <row r="970" ht="15.75" customHeight="1">
      <c r="A970" s="105"/>
      <c r="B970" s="105"/>
      <c r="C970" s="105"/>
      <c r="D970" s="105"/>
      <c r="E970" s="105"/>
      <c r="F970" s="105"/>
      <c r="G970" s="105"/>
      <c r="H970" s="105"/>
      <c r="I970" s="105"/>
      <c r="J970" s="105"/>
      <c r="K970" s="105"/>
      <c r="L970" s="105"/>
      <c r="M970" s="105"/>
      <c r="N970" s="105"/>
      <c r="O970" s="105"/>
      <c r="P970" s="105"/>
      <c r="Q970" s="105"/>
      <c r="R970" s="105"/>
      <c r="S970" s="105"/>
      <c r="T970" s="105"/>
      <c r="U970" s="105"/>
      <c r="V970" s="105"/>
      <c r="W970" s="105"/>
      <c r="X970" s="105"/>
      <c r="Y970" s="105"/>
      <c r="Z970" s="105"/>
      <c r="AA970" s="105"/>
      <c r="AB970" s="105"/>
      <c r="AC970" s="105"/>
      <c r="AD970" s="105"/>
      <c r="AE970" s="105"/>
      <c r="AF970" s="105"/>
      <c r="AG970" s="105"/>
      <c r="AH970" s="105"/>
      <c r="AI970" s="105"/>
      <c r="AJ970" s="105"/>
      <c r="AK970" s="105"/>
      <c r="AL970" s="105"/>
      <c r="AM970" s="105"/>
      <c r="AN970" s="105"/>
    </row>
    <row r="971" ht="15.75" customHeight="1">
      <c r="A971" s="105"/>
      <c r="B971" s="105"/>
      <c r="C971" s="105"/>
      <c r="D971" s="105"/>
      <c r="E971" s="105"/>
      <c r="F971" s="105"/>
      <c r="G971" s="105"/>
      <c r="H971" s="105"/>
      <c r="I971" s="105"/>
      <c r="J971" s="105"/>
      <c r="K971" s="105"/>
      <c r="L971" s="105"/>
      <c r="M971" s="105"/>
      <c r="N971" s="105"/>
      <c r="O971" s="105"/>
      <c r="P971" s="105"/>
      <c r="Q971" s="105"/>
      <c r="R971" s="105"/>
      <c r="S971" s="105"/>
      <c r="T971" s="105"/>
      <c r="U971" s="105"/>
      <c r="V971" s="105"/>
      <c r="W971" s="105"/>
      <c r="X971" s="105"/>
      <c r="Y971" s="105"/>
      <c r="Z971" s="105"/>
      <c r="AA971" s="105"/>
      <c r="AB971" s="105"/>
      <c r="AC971" s="105"/>
      <c r="AD971" s="105"/>
      <c r="AE971" s="105"/>
      <c r="AF971" s="105"/>
      <c r="AG971" s="105"/>
      <c r="AH971" s="105"/>
      <c r="AI971" s="105"/>
      <c r="AJ971" s="105"/>
      <c r="AK971" s="105"/>
      <c r="AL971" s="105"/>
      <c r="AM971" s="105"/>
      <c r="AN971" s="105"/>
    </row>
    <row r="972" ht="15.75" customHeight="1">
      <c r="A972" s="105"/>
      <c r="B972" s="105"/>
      <c r="C972" s="105"/>
      <c r="D972" s="105"/>
      <c r="E972" s="105"/>
      <c r="F972" s="105"/>
      <c r="G972" s="105"/>
      <c r="H972" s="105"/>
      <c r="I972" s="105"/>
      <c r="J972" s="105"/>
      <c r="K972" s="105"/>
      <c r="L972" s="105"/>
      <c r="M972" s="105"/>
      <c r="N972" s="105"/>
      <c r="O972" s="105"/>
      <c r="P972" s="105"/>
      <c r="Q972" s="105"/>
      <c r="R972" s="105"/>
      <c r="S972" s="105"/>
      <c r="T972" s="105"/>
      <c r="U972" s="105"/>
      <c r="V972" s="105"/>
      <c r="W972" s="105"/>
      <c r="X972" s="105"/>
      <c r="Y972" s="105"/>
      <c r="Z972" s="105"/>
      <c r="AA972" s="105"/>
      <c r="AB972" s="105"/>
      <c r="AC972" s="105"/>
      <c r="AD972" s="105"/>
      <c r="AE972" s="105"/>
      <c r="AF972" s="105"/>
      <c r="AG972" s="105"/>
      <c r="AH972" s="105"/>
      <c r="AI972" s="105"/>
      <c r="AJ972" s="105"/>
      <c r="AK972" s="105"/>
      <c r="AL972" s="105"/>
      <c r="AM972" s="105"/>
      <c r="AN972" s="105"/>
    </row>
    <row r="973" ht="15.75" customHeight="1">
      <c r="A973" s="105"/>
      <c r="B973" s="105"/>
      <c r="C973" s="105"/>
      <c r="D973" s="105"/>
      <c r="E973" s="105"/>
      <c r="F973" s="105"/>
      <c r="G973" s="105"/>
      <c r="H973" s="105"/>
      <c r="I973" s="105"/>
      <c r="J973" s="105"/>
      <c r="K973" s="105"/>
      <c r="L973" s="105"/>
      <c r="M973" s="105"/>
      <c r="N973" s="105"/>
      <c r="O973" s="105"/>
      <c r="P973" s="105"/>
      <c r="Q973" s="105"/>
      <c r="R973" s="105"/>
      <c r="S973" s="105"/>
      <c r="T973" s="105"/>
      <c r="U973" s="105"/>
      <c r="V973" s="105"/>
      <c r="W973" s="105"/>
      <c r="X973" s="105"/>
      <c r="Y973" s="105"/>
      <c r="Z973" s="105"/>
      <c r="AA973" s="105"/>
      <c r="AB973" s="105"/>
      <c r="AC973" s="105"/>
      <c r="AD973" s="105"/>
      <c r="AE973" s="105"/>
      <c r="AF973" s="105"/>
      <c r="AG973" s="105"/>
      <c r="AH973" s="105"/>
      <c r="AI973" s="105"/>
      <c r="AJ973" s="105"/>
      <c r="AK973" s="105"/>
      <c r="AL973" s="105"/>
      <c r="AM973" s="105"/>
      <c r="AN973" s="105"/>
    </row>
    <row r="974" ht="15.75" customHeight="1">
      <c r="A974" s="105"/>
      <c r="B974" s="105"/>
      <c r="C974" s="105"/>
      <c r="D974" s="105"/>
      <c r="E974" s="105"/>
      <c r="F974" s="105"/>
      <c r="G974" s="105"/>
      <c r="H974" s="105"/>
      <c r="I974" s="105"/>
      <c r="J974" s="105"/>
      <c r="K974" s="105"/>
      <c r="L974" s="105"/>
      <c r="M974" s="105"/>
      <c r="N974" s="105"/>
      <c r="O974" s="105"/>
      <c r="P974" s="105"/>
      <c r="Q974" s="105"/>
      <c r="R974" s="105"/>
      <c r="S974" s="105"/>
      <c r="T974" s="105"/>
      <c r="U974" s="105"/>
      <c r="V974" s="105"/>
      <c r="W974" s="105"/>
      <c r="X974" s="105"/>
      <c r="Y974" s="105"/>
      <c r="Z974" s="105"/>
      <c r="AA974" s="105"/>
      <c r="AB974" s="105"/>
      <c r="AC974" s="105"/>
      <c r="AD974" s="105"/>
      <c r="AE974" s="105"/>
      <c r="AF974" s="105"/>
      <c r="AG974" s="105"/>
      <c r="AH974" s="105"/>
      <c r="AI974" s="105"/>
      <c r="AJ974" s="105"/>
      <c r="AK974" s="105"/>
      <c r="AL974" s="105"/>
      <c r="AM974" s="105"/>
      <c r="AN974" s="105"/>
    </row>
    <row r="975" ht="15.75" customHeight="1">
      <c r="A975" s="105"/>
      <c r="B975" s="105"/>
      <c r="C975" s="105"/>
      <c r="D975" s="105"/>
      <c r="E975" s="105"/>
      <c r="F975" s="105"/>
      <c r="G975" s="105"/>
      <c r="H975" s="105"/>
      <c r="I975" s="105"/>
      <c r="J975" s="105"/>
      <c r="K975" s="105"/>
      <c r="L975" s="105"/>
      <c r="M975" s="105"/>
      <c r="N975" s="105"/>
      <c r="O975" s="105"/>
      <c r="P975" s="105"/>
      <c r="Q975" s="105"/>
      <c r="R975" s="105"/>
      <c r="S975" s="105"/>
      <c r="T975" s="105"/>
      <c r="U975" s="105"/>
      <c r="V975" s="105"/>
      <c r="W975" s="105"/>
      <c r="X975" s="105"/>
      <c r="Y975" s="105"/>
      <c r="Z975" s="105"/>
      <c r="AA975" s="105"/>
      <c r="AB975" s="105"/>
      <c r="AC975" s="105"/>
      <c r="AD975" s="105"/>
      <c r="AE975" s="105"/>
      <c r="AF975" s="105"/>
      <c r="AG975" s="105"/>
      <c r="AH975" s="105"/>
      <c r="AI975" s="105"/>
      <c r="AJ975" s="105"/>
      <c r="AK975" s="105"/>
      <c r="AL975" s="105"/>
      <c r="AM975" s="105"/>
      <c r="AN975" s="105"/>
    </row>
    <row r="976" ht="15.75" customHeight="1">
      <c r="A976" s="105"/>
      <c r="B976" s="105"/>
      <c r="C976" s="105"/>
      <c r="D976" s="105"/>
      <c r="E976" s="105"/>
      <c r="F976" s="105"/>
      <c r="G976" s="105"/>
      <c r="H976" s="105"/>
      <c r="I976" s="105"/>
      <c r="J976" s="105"/>
      <c r="K976" s="105"/>
      <c r="L976" s="105"/>
      <c r="M976" s="105"/>
      <c r="N976" s="105"/>
      <c r="O976" s="105"/>
      <c r="P976" s="105"/>
      <c r="Q976" s="105"/>
      <c r="R976" s="105"/>
      <c r="S976" s="105"/>
      <c r="T976" s="105"/>
      <c r="U976" s="105"/>
      <c r="V976" s="105"/>
      <c r="W976" s="105"/>
      <c r="X976" s="105"/>
      <c r="Y976" s="105"/>
      <c r="Z976" s="105"/>
      <c r="AA976" s="105"/>
      <c r="AB976" s="105"/>
      <c r="AC976" s="105"/>
      <c r="AD976" s="105"/>
      <c r="AE976" s="105"/>
      <c r="AF976" s="105"/>
      <c r="AG976" s="105"/>
      <c r="AH976" s="105"/>
      <c r="AI976" s="105"/>
      <c r="AJ976" s="105"/>
      <c r="AK976" s="105"/>
      <c r="AL976" s="105"/>
      <c r="AM976" s="105"/>
      <c r="AN976" s="105"/>
    </row>
    <row r="977" ht="15.75" customHeight="1">
      <c r="A977" s="105"/>
      <c r="B977" s="105"/>
      <c r="C977" s="105"/>
      <c r="D977" s="105"/>
      <c r="E977" s="105"/>
      <c r="F977" s="105"/>
      <c r="G977" s="105"/>
      <c r="H977" s="105"/>
      <c r="I977" s="105"/>
      <c r="J977" s="105"/>
      <c r="K977" s="105"/>
      <c r="L977" s="105"/>
      <c r="M977" s="105"/>
      <c r="N977" s="105"/>
      <c r="O977" s="105"/>
      <c r="P977" s="105"/>
      <c r="Q977" s="105"/>
      <c r="R977" s="105"/>
      <c r="S977" s="105"/>
      <c r="T977" s="105"/>
      <c r="U977" s="105"/>
      <c r="V977" s="105"/>
      <c r="W977" s="105"/>
      <c r="X977" s="105"/>
      <c r="Y977" s="105"/>
      <c r="Z977" s="105"/>
      <c r="AA977" s="105"/>
      <c r="AB977" s="105"/>
      <c r="AC977" s="105"/>
      <c r="AD977" s="105"/>
      <c r="AE977" s="105"/>
      <c r="AF977" s="105"/>
      <c r="AG977" s="105"/>
      <c r="AH977" s="105"/>
      <c r="AI977" s="105"/>
      <c r="AJ977" s="105"/>
      <c r="AK977" s="105"/>
      <c r="AL977" s="105"/>
      <c r="AM977" s="105"/>
      <c r="AN977" s="105"/>
    </row>
    <row r="978" ht="15.75" customHeight="1">
      <c r="A978" s="105"/>
      <c r="B978" s="105"/>
      <c r="C978" s="105"/>
      <c r="D978" s="105"/>
      <c r="E978" s="105"/>
      <c r="F978" s="105"/>
      <c r="G978" s="105"/>
      <c r="H978" s="105"/>
      <c r="I978" s="105"/>
      <c r="J978" s="105"/>
      <c r="K978" s="105"/>
      <c r="L978" s="105"/>
      <c r="M978" s="105"/>
      <c r="N978" s="105"/>
      <c r="O978" s="105"/>
      <c r="P978" s="105"/>
      <c r="Q978" s="105"/>
      <c r="R978" s="105"/>
      <c r="S978" s="105"/>
      <c r="T978" s="105"/>
      <c r="U978" s="105"/>
      <c r="V978" s="105"/>
      <c r="W978" s="105"/>
      <c r="X978" s="105"/>
      <c r="Y978" s="105"/>
      <c r="Z978" s="105"/>
      <c r="AA978" s="105"/>
      <c r="AB978" s="105"/>
      <c r="AC978" s="105"/>
      <c r="AD978" s="105"/>
      <c r="AE978" s="105"/>
      <c r="AF978" s="105"/>
      <c r="AG978" s="105"/>
      <c r="AH978" s="105"/>
      <c r="AI978" s="105"/>
      <c r="AJ978" s="105"/>
      <c r="AK978" s="105"/>
      <c r="AL978" s="105"/>
      <c r="AM978" s="105"/>
      <c r="AN978" s="105"/>
    </row>
    <row r="979" ht="15.75" customHeight="1">
      <c r="A979" s="105"/>
      <c r="B979" s="105"/>
      <c r="C979" s="105"/>
      <c r="D979" s="105"/>
      <c r="E979" s="105"/>
      <c r="F979" s="105"/>
      <c r="G979" s="105"/>
      <c r="H979" s="105"/>
      <c r="I979" s="105"/>
      <c r="J979" s="105"/>
      <c r="K979" s="105"/>
      <c r="L979" s="105"/>
      <c r="M979" s="105"/>
      <c r="N979" s="105"/>
      <c r="O979" s="105"/>
      <c r="P979" s="105"/>
      <c r="Q979" s="105"/>
      <c r="R979" s="105"/>
      <c r="S979" s="105"/>
      <c r="T979" s="105"/>
      <c r="U979" s="105"/>
      <c r="V979" s="105"/>
      <c r="W979" s="105"/>
      <c r="X979" s="105"/>
      <c r="Y979" s="105"/>
      <c r="Z979" s="105"/>
      <c r="AA979" s="105"/>
      <c r="AB979" s="105"/>
      <c r="AC979" s="105"/>
      <c r="AD979" s="105"/>
      <c r="AE979" s="105"/>
      <c r="AF979" s="105"/>
      <c r="AG979" s="105"/>
      <c r="AH979" s="105"/>
      <c r="AI979" s="105"/>
      <c r="AJ979" s="105"/>
      <c r="AK979" s="105"/>
      <c r="AL979" s="105"/>
      <c r="AM979" s="105"/>
      <c r="AN979" s="105"/>
    </row>
    <row r="980" ht="15.75" customHeight="1">
      <c r="A980" s="105"/>
      <c r="B980" s="105"/>
      <c r="C980" s="105"/>
      <c r="D980" s="105"/>
      <c r="E980" s="105"/>
      <c r="F980" s="105"/>
      <c r="G980" s="105"/>
      <c r="H980" s="105"/>
      <c r="I980" s="105"/>
      <c r="J980" s="105"/>
      <c r="K980" s="105"/>
      <c r="L980" s="105"/>
      <c r="M980" s="105"/>
      <c r="N980" s="105"/>
      <c r="O980" s="105"/>
      <c r="P980" s="105"/>
      <c r="Q980" s="105"/>
      <c r="R980" s="105"/>
      <c r="S980" s="105"/>
      <c r="T980" s="105"/>
      <c r="U980" s="105"/>
      <c r="V980" s="105"/>
      <c r="W980" s="105"/>
      <c r="X980" s="105"/>
      <c r="Y980" s="105"/>
      <c r="Z980" s="105"/>
      <c r="AA980" s="105"/>
      <c r="AB980" s="105"/>
      <c r="AC980" s="105"/>
      <c r="AD980" s="105"/>
      <c r="AE980" s="105"/>
      <c r="AF980" s="105"/>
      <c r="AG980" s="105"/>
      <c r="AH980" s="105"/>
      <c r="AI980" s="105"/>
      <c r="AJ980" s="105"/>
      <c r="AK980" s="105"/>
      <c r="AL980" s="105"/>
      <c r="AM980" s="105"/>
      <c r="AN980" s="105"/>
    </row>
    <row r="981" ht="15.75" customHeight="1">
      <c r="A981" s="105"/>
      <c r="B981" s="105"/>
      <c r="C981" s="105"/>
      <c r="D981" s="105"/>
      <c r="E981" s="105"/>
      <c r="F981" s="105"/>
      <c r="G981" s="105"/>
      <c r="H981" s="105"/>
      <c r="I981" s="105"/>
      <c r="J981" s="105"/>
      <c r="K981" s="105"/>
      <c r="L981" s="105"/>
      <c r="M981" s="105"/>
      <c r="N981" s="105"/>
      <c r="O981" s="105"/>
      <c r="P981" s="105"/>
      <c r="Q981" s="105"/>
      <c r="R981" s="105"/>
      <c r="S981" s="105"/>
      <c r="T981" s="105"/>
      <c r="U981" s="105"/>
      <c r="V981" s="105"/>
      <c r="W981" s="105"/>
      <c r="X981" s="105"/>
      <c r="Y981" s="105"/>
      <c r="Z981" s="105"/>
      <c r="AA981" s="105"/>
      <c r="AB981" s="105"/>
      <c r="AC981" s="105"/>
      <c r="AD981" s="105"/>
      <c r="AE981" s="105"/>
      <c r="AF981" s="105"/>
      <c r="AG981" s="105"/>
      <c r="AH981" s="105"/>
      <c r="AI981" s="105"/>
      <c r="AJ981" s="105"/>
      <c r="AK981" s="105"/>
      <c r="AL981" s="105"/>
      <c r="AM981" s="105"/>
      <c r="AN981" s="105"/>
    </row>
    <row r="982" ht="15.75" customHeight="1">
      <c r="A982" s="105"/>
      <c r="B982" s="105"/>
      <c r="C982" s="105"/>
      <c r="D982" s="105"/>
      <c r="E982" s="105"/>
      <c r="F982" s="105"/>
      <c r="G982" s="105"/>
      <c r="H982" s="105"/>
      <c r="I982" s="105"/>
      <c r="J982" s="105"/>
      <c r="K982" s="105"/>
      <c r="L982" s="105"/>
      <c r="M982" s="105"/>
      <c r="N982" s="105"/>
      <c r="O982" s="105"/>
      <c r="P982" s="105"/>
      <c r="Q982" s="105"/>
      <c r="R982" s="105"/>
      <c r="S982" s="105"/>
      <c r="T982" s="105"/>
      <c r="U982" s="105"/>
      <c r="V982" s="105"/>
      <c r="W982" s="105"/>
      <c r="X982" s="105"/>
      <c r="Y982" s="105"/>
      <c r="Z982" s="105"/>
      <c r="AA982" s="105"/>
      <c r="AB982" s="105"/>
      <c r="AC982" s="105"/>
      <c r="AD982" s="105"/>
      <c r="AE982" s="105"/>
      <c r="AF982" s="105"/>
      <c r="AG982" s="105"/>
      <c r="AH982" s="105"/>
      <c r="AI982" s="105"/>
      <c r="AJ982" s="105"/>
      <c r="AK982" s="105"/>
      <c r="AL982" s="105"/>
      <c r="AM982" s="105"/>
      <c r="AN982" s="105"/>
    </row>
    <row r="983" ht="15.75" customHeight="1">
      <c r="A983" s="105"/>
      <c r="B983" s="105"/>
      <c r="C983" s="105"/>
      <c r="D983" s="105"/>
      <c r="E983" s="105"/>
      <c r="F983" s="105"/>
      <c r="G983" s="105"/>
      <c r="H983" s="105"/>
      <c r="I983" s="105"/>
      <c r="J983" s="105"/>
      <c r="K983" s="105"/>
      <c r="L983" s="105"/>
      <c r="M983" s="105"/>
      <c r="N983" s="105"/>
      <c r="O983" s="105"/>
      <c r="P983" s="105"/>
      <c r="Q983" s="105"/>
      <c r="R983" s="105"/>
      <c r="S983" s="105"/>
      <c r="T983" s="105"/>
      <c r="U983" s="105"/>
      <c r="V983" s="105"/>
      <c r="W983" s="105"/>
      <c r="X983" s="105"/>
      <c r="Y983" s="105"/>
      <c r="Z983" s="105"/>
      <c r="AA983" s="105"/>
      <c r="AB983" s="105"/>
      <c r="AC983" s="105"/>
      <c r="AD983" s="105"/>
      <c r="AE983" s="105"/>
      <c r="AF983" s="105"/>
      <c r="AG983" s="105"/>
      <c r="AH983" s="105"/>
      <c r="AI983" s="105"/>
      <c r="AJ983" s="105"/>
      <c r="AK983" s="105"/>
      <c r="AL983" s="105"/>
      <c r="AM983" s="105"/>
      <c r="AN983" s="105"/>
    </row>
    <row r="984" ht="15.75" customHeight="1">
      <c r="A984" s="105"/>
      <c r="B984" s="105"/>
      <c r="C984" s="105"/>
      <c r="D984" s="105"/>
      <c r="E984" s="105"/>
      <c r="F984" s="105"/>
      <c r="G984" s="105"/>
      <c r="H984" s="105"/>
      <c r="I984" s="105"/>
      <c r="J984" s="105"/>
      <c r="K984" s="105"/>
      <c r="L984" s="105"/>
      <c r="M984" s="105"/>
      <c r="N984" s="105"/>
      <c r="O984" s="105"/>
      <c r="P984" s="105"/>
      <c r="Q984" s="105"/>
      <c r="R984" s="105"/>
      <c r="S984" s="105"/>
      <c r="T984" s="105"/>
      <c r="U984" s="105"/>
      <c r="V984" s="105"/>
      <c r="W984" s="105"/>
      <c r="X984" s="105"/>
      <c r="Y984" s="105"/>
      <c r="Z984" s="105"/>
      <c r="AA984" s="105"/>
      <c r="AB984" s="105"/>
      <c r="AC984" s="105"/>
      <c r="AD984" s="105"/>
      <c r="AE984" s="105"/>
      <c r="AF984" s="105"/>
      <c r="AG984" s="105"/>
      <c r="AH984" s="105"/>
      <c r="AI984" s="105"/>
      <c r="AJ984" s="105"/>
      <c r="AK984" s="105"/>
      <c r="AL984" s="105"/>
      <c r="AM984" s="105"/>
      <c r="AN984" s="105"/>
    </row>
    <row r="985" ht="15.75" customHeight="1">
      <c r="A985" s="105"/>
      <c r="B985" s="105"/>
      <c r="C985" s="105"/>
      <c r="D985" s="105"/>
      <c r="E985" s="105"/>
      <c r="F985" s="105"/>
      <c r="G985" s="105"/>
      <c r="H985" s="105"/>
      <c r="I985" s="105"/>
      <c r="J985" s="105"/>
      <c r="K985" s="105"/>
      <c r="L985" s="105"/>
      <c r="M985" s="105"/>
      <c r="N985" s="105"/>
      <c r="O985" s="105"/>
      <c r="P985" s="105"/>
      <c r="Q985" s="105"/>
      <c r="R985" s="105"/>
      <c r="S985" s="105"/>
      <c r="T985" s="105"/>
      <c r="U985" s="105"/>
      <c r="V985" s="105"/>
      <c r="W985" s="105"/>
      <c r="X985" s="105"/>
      <c r="Y985" s="105"/>
      <c r="Z985" s="105"/>
      <c r="AA985" s="105"/>
      <c r="AB985" s="105"/>
      <c r="AC985" s="105"/>
      <c r="AD985" s="105"/>
      <c r="AE985" s="105"/>
      <c r="AF985" s="105"/>
      <c r="AG985" s="105"/>
      <c r="AH985" s="105"/>
      <c r="AI985" s="105"/>
      <c r="AJ985" s="105"/>
      <c r="AK985" s="105"/>
      <c r="AL985" s="105"/>
      <c r="AM985" s="105"/>
      <c r="AN985" s="105"/>
    </row>
    <row r="986" ht="15.75" customHeight="1">
      <c r="A986" s="105"/>
      <c r="B986" s="105"/>
      <c r="C986" s="105"/>
      <c r="D986" s="105"/>
      <c r="E986" s="105"/>
      <c r="F986" s="105"/>
      <c r="G986" s="105"/>
      <c r="H986" s="105"/>
      <c r="I986" s="105"/>
      <c r="J986" s="105"/>
      <c r="K986" s="105"/>
      <c r="L986" s="105"/>
      <c r="M986" s="105"/>
      <c r="N986" s="105"/>
      <c r="O986" s="105"/>
      <c r="P986" s="105"/>
      <c r="Q986" s="105"/>
      <c r="R986" s="105"/>
      <c r="S986" s="105"/>
      <c r="T986" s="105"/>
      <c r="U986" s="105"/>
      <c r="V986" s="105"/>
      <c r="W986" s="105"/>
      <c r="X986" s="105"/>
      <c r="Y986" s="105"/>
      <c r="Z986" s="105"/>
      <c r="AA986" s="105"/>
      <c r="AB986" s="105"/>
      <c r="AC986" s="105"/>
      <c r="AD986" s="105"/>
      <c r="AE986" s="105"/>
      <c r="AF986" s="105"/>
      <c r="AG986" s="105"/>
      <c r="AH986" s="105"/>
      <c r="AI986" s="105"/>
      <c r="AJ986" s="105"/>
      <c r="AK986" s="105"/>
      <c r="AL986" s="105"/>
      <c r="AM986" s="105"/>
      <c r="AN986" s="105"/>
    </row>
    <row r="987" ht="15.75" customHeight="1">
      <c r="A987" s="105"/>
      <c r="B987" s="105"/>
      <c r="C987" s="105"/>
      <c r="D987" s="105"/>
      <c r="E987" s="105"/>
      <c r="F987" s="105"/>
      <c r="G987" s="105"/>
      <c r="H987" s="105"/>
      <c r="I987" s="105"/>
      <c r="J987" s="105"/>
      <c r="K987" s="105"/>
      <c r="L987" s="105"/>
      <c r="M987" s="105"/>
      <c r="N987" s="105"/>
      <c r="O987" s="105"/>
      <c r="P987" s="105"/>
      <c r="Q987" s="105"/>
      <c r="R987" s="105"/>
      <c r="S987" s="105"/>
      <c r="T987" s="105"/>
      <c r="U987" s="105"/>
      <c r="V987" s="105"/>
      <c r="W987" s="105"/>
      <c r="X987" s="105"/>
      <c r="Y987" s="105"/>
      <c r="Z987" s="105"/>
      <c r="AA987" s="105"/>
      <c r="AB987" s="105"/>
      <c r="AC987" s="105"/>
      <c r="AD987" s="105"/>
      <c r="AE987" s="105"/>
      <c r="AF987" s="105"/>
      <c r="AG987" s="105"/>
      <c r="AH987" s="105"/>
      <c r="AI987" s="105"/>
      <c r="AJ987" s="105"/>
      <c r="AK987" s="105"/>
      <c r="AL987" s="105"/>
      <c r="AM987" s="105"/>
      <c r="AN987" s="105"/>
    </row>
    <row r="988" ht="15.75" customHeight="1">
      <c r="A988" s="105"/>
      <c r="B988" s="105"/>
      <c r="C988" s="105"/>
      <c r="D988" s="105"/>
      <c r="E988" s="105"/>
      <c r="F988" s="105"/>
      <c r="G988" s="105"/>
      <c r="H988" s="105"/>
      <c r="I988" s="105"/>
      <c r="J988" s="105"/>
      <c r="K988" s="105"/>
      <c r="L988" s="105"/>
      <c r="M988" s="105"/>
      <c r="N988" s="105"/>
      <c r="O988" s="105"/>
      <c r="P988" s="105"/>
      <c r="Q988" s="105"/>
      <c r="R988" s="105"/>
      <c r="S988" s="105"/>
      <c r="T988" s="105"/>
      <c r="U988" s="105"/>
      <c r="V988" s="105"/>
      <c r="W988" s="105"/>
      <c r="X988" s="105"/>
      <c r="Y988" s="105"/>
      <c r="Z988" s="105"/>
      <c r="AA988" s="105"/>
      <c r="AB988" s="105"/>
      <c r="AC988" s="105"/>
      <c r="AD988" s="105"/>
      <c r="AE988" s="105"/>
      <c r="AF988" s="105"/>
      <c r="AG988" s="105"/>
      <c r="AH988" s="105"/>
      <c r="AI988" s="105"/>
      <c r="AJ988" s="105"/>
      <c r="AK988" s="105"/>
      <c r="AL988" s="105"/>
      <c r="AM988" s="105"/>
      <c r="AN988" s="105"/>
    </row>
    <row r="989" ht="15.75" customHeight="1">
      <c r="A989" s="105"/>
      <c r="B989" s="105"/>
      <c r="C989" s="105"/>
      <c r="D989" s="105"/>
      <c r="E989" s="105"/>
      <c r="F989" s="105"/>
      <c r="G989" s="105"/>
      <c r="H989" s="105"/>
      <c r="I989" s="105"/>
      <c r="J989" s="105"/>
      <c r="K989" s="105"/>
      <c r="L989" s="105"/>
      <c r="M989" s="105"/>
      <c r="N989" s="105"/>
      <c r="O989" s="105"/>
      <c r="P989" s="105"/>
      <c r="Q989" s="105"/>
      <c r="R989" s="105"/>
      <c r="S989" s="105"/>
      <c r="T989" s="105"/>
      <c r="U989" s="105"/>
      <c r="V989" s="105"/>
      <c r="W989" s="105"/>
      <c r="X989" s="105"/>
      <c r="Y989" s="105"/>
      <c r="Z989" s="105"/>
      <c r="AA989" s="105"/>
      <c r="AB989" s="105"/>
      <c r="AC989" s="105"/>
      <c r="AD989" s="105"/>
      <c r="AE989" s="105"/>
      <c r="AF989" s="105"/>
      <c r="AG989" s="105"/>
      <c r="AH989" s="105"/>
      <c r="AI989" s="105"/>
      <c r="AJ989" s="105"/>
      <c r="AK989" s="105"/>
      <c r="AL989" s="105"/>
      <c r="AM989" s="105"/>
      <c r="AN989" s="105"/>
    </row>
    <row r="990" ht="15.75" customHeight="1">
      <c r="A990" s="105"/>
      <c r="B990" s="105"/>
      <c r="C990" s="105"/>
      <c r="D990" s="105"/>
      <c r="E990" s="105"/>
      <c r="F990" s="105"/>
      <c r="G990" s="105"/>
      <c r="H990" s="105"/>
      <c r="I990" s="105"/>
      <c r="J990" s="105"/>
      <c r="K990" s="105"/>
      <c r="L990" s="105"/>
      <c r="M990" s="105"/>
      <c r="N990" s="105"/>
      <c r="O990" s="105"/>
      <c r="P990" s="105"/>
      <c r="Q990" s="105"/>
      <c r="R990" s="105"/>
      <c r="S990" s="105"/>
      <c r="T990" s="105"/>
      <c r="U990" s="105"/>
      <c r="V990" s="105"/>
      <c r="W990" s="105"/>
      <c r="X990" s="105"/>
      <c r="Y990" s="105"/>
      <c r="Z990" s="105"/>
      <c r="AA990" s="105"/>
      <c r="AB990" s="105"/>
      <c r="AC990" s="105"/>
      <c r="AD990" s="105"/>
      <c r="AE990" s="105"/>
      <c r="AF990" s="105"/>
      <c r="AG990" s="105"/>
      <c r="AH990" s="105"/>
      <c r="AI990" s="105"/>
      <c r="AJ990" s="105"/>
      <c r="AK990" s="105"/>
      <c r="AL990" s="105"/>
      <c r="AM990" s="105"/>
      <c r="AN990" s="105"/>
    </row>
    <row r="991" ht="15.75" customHeight="1">
      <c r="A991" s="105"/>
      <c r="B991" s="105"/>
      <c r="C991" s="105"/>
      <c r="D991" s="105"/>
      <c r="E991" s="105"/>
      <c r="F991" s="105"/>
      <c r="G991" s="105"/>
      <c r="H991" s="105"/>
      <c r="I991" s="105"/>
      <c r="J991" s="105"/>
      <c r="K991" s="105"/>
      <c r="L991" s="105"/>
      <c r="M991" s="105"/>
      <c r="N991" s="105"/>
      <c r="O991" s="105"/>
      <c r="P991" s="105"/>
      <c r="Q991" s="105"/>
      <c r="R991" s="105"/>
      <c r="S991" s="105"/>
      <c r="T991" s="105"/>
      <c r="U991" s="105"/>
      <c r="V991" s="105"/>
      <c r="W991" s="105"/>
      <c r="X991" s="105"/>
      <c r="Y991" s="105"/>
      <c r="Z991" s="105"/>
      <c r="AA991" s="105"/>
      <c r="AB991" s="105"/>
      <c r="AC991" s="105"/>
      <c r="AD991" s="105"/>
      <c r="AE991" s="105"/>
      <c r="AF991" s="105"/>
      <c r="AG991" s="105"/>
      <c r="AH991" s="105"/>
      <c r="AI991" s="105"/>
      <c r="AJ991" s="105"/>
      <c r="AK991" s="105"/>
      <c r="AL991" s="105"/>
      <c r="AM991" s="105"/>
      <c r="AN991" s="105"/>
    </row>
    <row r="992" ht="15.75" customHeight="1">
      <c r="A992" s="105"/>
      <c r="B992" s="105"/>
      <c r="C992" s="105"/>
      <c r="D992" s="105"/>
      <c r="E992" s="105"/>
      <c r="F992" s="105"/>
      <c r="G992" s="105"/>
      <c r="H992" s="105"/>
      <c r="I992" s="105"/>
      <c r="J992" s="105"/>
      <c r="K992" s="105"/>
      <c r="L992" s="105"/>
      <c r="M992" s="105"/>
      <c r="N992" s="105"/>
      <c r="O992" s="105"/>
      <c r="P992" s="105"/>
      <c r="Q992" s="105"/>
      <c r="R992" s="105"/>
      <c r="S992" s="105"/>
      <c r="T992" s="105"/>
      <c r="U992" s="105"/>
      <c r="V992" s="105"/>
      <c r="W992" s="105"/>
      <c r="X992" s="105"/>
      <c r="Y992" s="105"/>
      <c r="Z992" s="105"/>
      <c r="AA992" s="105"/>
      <c r="AB992" s="105"/>
      <c r="AC992" s="105"/>
      <c r="AD992" s="105"/>
      <c r="AE992" s="105"/>
      <c r="AF992" s="105"/>
      <c r="AG992" s="105"/>
      <c r="AH992" s="105"/>
      <c r="AI992" s="105"/>
      <c r="AJ992" s="105"/>
      <c r="AK992" s="105"/>
      <c r="AL992" s="105"/>
      <c r="AM992" s="105"/>
      <c r="AN992" s="105"/>
    </row>
    <row r="993" ht="15.75" customHeight="1">
      <c r="A993" s="105"/>
      <c r="B993" s="105"/>
      <c r="C993" s="105"/>
      <c r="D993" s="105"/>
      <c r="E993" s="105"/>
      <c r="F993" s="105"/>
      <c r="G993" s="105"/>
      <c r="H993" s="105"/>
      <c r="I993" s="105"/>
      <c r="J993" s="105"/>
      <c r="K993" s="105"/>
      <c r="L993" s="105"/>
      <c r="M993" s="105"/>
      <c r="N993" s="105"/>
      <c r="O993" s="105"/>
      <c r="P993" s="105"/>
      <c r="Q993" s="105"/>
      <c r="R993" s="105"/>
      <c r="S993" s="105"/>
      <c r="T993" s="105"/>
      <c r="U993" s="105"/>
      <c r="V993" s="105"/>
      <c r="W993" s="105"/>
      <c r="X993" s="105"/>
      <c r="Y993" s="105"/>
      <c r="Z993" s="105"/>
      <c r="AA993" s="105"/>
      <c r="AB993" s="105"/>
      <c r="AC993" s="105"/>
      <c r="AD993" s="105"/>
      <c r="AE993" s="105"/>
      <c r="AF993" s="105"/>
      <c r="AG993" s="105"/>
      <c r="AH993" s="105"/>
      <c r="AI993" s="105"/>
      <c r="AJ993" s="105"/>
      <c r="AK993" s="105"/>
      <c r="AL993" s="105"/>
      <c r="AM993" s="105"/>
      <c r="AN993" s="105"/>
    </row>
    <row r="994" ht="15.75" customHeight="1">
      <c r="A994" s="105"/>
      <c r="B994" s="105"/>
      <c r="C994" s="105"/>
      <c r="D994" s="105"/>
      <c r="E994" s="105"/>
      <c r="F994" s="105"/>
      <c r="G994" s="105"/>
      <c r="H994" s="105"/>
      <c r="I994" s="105"/>
      <c r="J994" s="105"/>
      <c r="K994" s="105"/>
      <c r="L994" s="105"/>
      <c r="M994" s="105"/>
      <c r="N994" s="105"/>
      <c r="O994" s="105"/>
      <c r="P994" s="105"/>
      <c r="Q994" s="105"/>
      <c r="R994" s="105"/>
      <c r="S994" s="105"/>
      <c r="T994" s="105"/>
      <c r="U994" s="105"/>
      <c r="V994" s="105"/>
      <c r="W994" s="105"/>
      <c r="X994" s="105"/>
      <c r="Y994" s="105"/>
      <c r="Z994" s="105"/>
      <c r="AA994" s="105"/>
      <c r="AB994" s="105"/>
      <c r="AC994" s="105"/>
      <c r="AD994" s="105"/>
      <c r="AE994" s="105"/>
      <c r="AF994" s="105"/>
      <c r="AG994" s="105"/>
      <c r="AH994" s="105"/>
      <c r="AI994" s="105"/>
      <c r="AJ994" s="105"/>
      <c r="AK994" s="105"/>
      <c r="AL994" s="105"/>
      <c r="AM994" s="105"/>
      <c r="AN994" s="105"/>
    </row>
    <row r="995" ht="15.75" customHeight="1">
      <c r="A995" s="105"/>
      <c r="B995" s="105"/>
      <c r="C995" s="105"/>
      <c r="D995" s="105"/>
      <c r="E995" s="105"/>
      <c r="F995" s="105"/>
      <c r="G995" s="105"/>
      <c r="H995" s="105"/>
      <c r="I995" s="105"/>
      <c r="J995" s="105"/>
      <c r="K995" s="105"/>
      <c r="L995" s="105"/>
      <c r="M995" s="105"/>
      <c r="N995" s="105"/>
      <c r="O995" s="105"/>
      <c r="P995" s="105"/>
      <c r="Q995" s="105"/>
      <c r="R995" s="105"/>
      <c r="S995" s="105"/>
      <c r="T995" s="105"/>
      <c r="U995" s="105"/>
      <c r="V995" s="105"/>
      <c r="W995" s="105"/>
      <c r="X995" s="105"/>
      <c r="Y995" s="105"/>
      <c r="Z995" s="105"/>
      <c r="AA995" s="105"/>
      <c r="AB995" s="105"/>
      <c r="AC995" s="105"/>
      <c r="AD995" s="105"/>
      <c r="AE995" s="105"/>
      <c r="AF995" s="105"/>
      <c r="AG995" s="105"/>
      <c r="AH995" s="105"/>
      <c r="AI995" s="105"/>
      <c r="AJ995" s="105"/>
      <c r="AK995" s="105"/>
      <c r="AL995" s="105"/>
      <c r="AM995" s="105"/>
      <c r="AN995" s="105"/>
    </row>
    <row r="996" ht="15.75" customHeight="1">
      <c r="A996" s="105"/>
      <c r="B996" s="105"/>
      <c r="C996" s="105"/>
      <c r="D996" s="105"/>
      <c r="E996" s="105"/>
      <c r="F996" s="105"/>
      <c r="G996" s="105"/>
      <c r="H996" s="105"/>
      <c r="I996" s="105"/>
      <c r="J996" s="105"/>
      <c r="K996" s="105"/>
      <c r="L996" s="105"/>
      <c r="M996" s="105"/>
      <c r="N996" s="105"/>
      <c r="O996" s="105"/>
      <c r="P996" s="105"/>
      <c r="Q996" s="105"/>
      <c r="R996" s="105"/>
      <c r="S996" s="105"/>
      <c r="T996" s="105"/>
      <c r="U996" s="105"/>
      <c r="V996" s="105"/>
      <c r="W996" s="105"/>
      <c r="X996" s="105"/>
      <c r="Y996" s="105"/>
      <c r="Z996" s="105"/>
      <c r="AA996" s="105"/>
      <c r="AB996" s="105"/>
      <c r="AC996" s="105"/>
      <c r="AD996" s="105"/>
      <c r="AE996" s="105"/>
      <c r="AF996" s="105"/>
      <c r="AG996" s="105"/>
      <c r="AH996" s="105"/>
      <c r="AI996" s="105"/>
      <c r="AJ996" s="105"/>
      <c r="AK996" s="105"/>
      <c r="AL996" s="105"/>
      <c r="AM996" s="105"/>
      <c r="AN996" s="105"/>
    </row>
    <row r="997" ht="15.75" customHeight="1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  <c r="AD997" s="105"/>
      <c r="AE997" s="105"/>
      <c r="AF997" s="105"/>
      <c r="AG997" s="105"/>
      <c r="AH997" s="105"/>
      <c r="AI997" s="105"/>
      <c r="AJ997" s="105"/>
      <c r="AK997" s="105"/>
      <c r="AL997" s="105"/>
      <c r="AM997" s="105"/>
      <c r="AN997" s="105"/>
    </row>
    <row r="998" ht="15.75" customHeight="1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  <c r="AD998" s="105"/>
      <c r="AE998" s="105"/>
      <c r="AF998" s="105"/>
      <c r="AG998" s="105"/>
      <c r="AH998" s="105"/>
      <c r="AI998" s="105"/>
      <c r="AJ998" s="105"/>
      <c r="AK998" s="105"/>
      <c r="AL998" s="105"/>
      <c r="AM998" s="105"/>
      <c r="AN998" s="105"/>
    </row>
  </sheetData>
  <mergeCells count="5">
    <mergeCell ref="B2:N2"/>
    <mergeCell ref="O2:AA2"/>
    <mergeCell ref="AB2:AN2"/>
    <mergeCell ref="B5:AN5"/>
    <mergeCell ref="B9:AN9"/>
  </mergeCells>
  <conditionalFormatting sqref="A39 B39:AN40 AN42">
    <cfRule type="cellIs" dxfId="0" priority="1" operator="lessThan">
      <formula>0</formula>
    </cfRule>
  </conditionalFormatting>
  <printOptions/>
  <pageMargins bottom="0.75" footer="0.0" header="0.0" left="0.7" right="0.7" top="0.75"/>
  <pageSetup orientation="portrait"/>
  <drawing r:id="rId2"/>
  <legacyDrawing r:id="rId3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2020-07-20T21:42:29Z</dcterms:created>
  <dc:creator>usuario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0x010100BEA982B427143B49B3B9FC29FC5916FB</vt:lpwstr>
  </property>
</Properties>
</file>